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suratdengue-บ้านตาขุน\"/>
    </mc:Choice>
  </mc:AlternateContent>
  <bookViews>
    <workbookView xWindow="0" yWindow="0" windowWidth="28800" windowHeight="12435" firstSheet="3" activeTab="5"/>
  </bookViews>
  <sheets>
    <sheet name="คำชี้แจง" sheetId="42" r:id="rId1"/>
    <sheet name="รายละเอียดหัวข้อ " sheetId="73" r:id="rId2"/>
    <sheet name="ตัวอย่าง" sheetId="72" r:id="rId3"/>
    <sheet name="1. Sheet ตำบลและผู้รับผิดชอบ" sheetId="46" r:id="rId4"/>
    <sheet name="2. sheet หมู่บ้าน" sheetId="32" r:id="rId5"/>
    <sheet name="3. Sheet ผู้ป่วย 5 ปีย้อนหลัง" sheetId="30" r:id="rId6"/>
    <sheet name="4.ข้อมูลครัวเรือนเฉลี่ย 5 ปี" sheetId="54" r:id="rId7"/>
    <sheet name="5. ประชากรเฉลี่ย 5 ปี" sheetId="55" r:id="rId8"/>
    <sheet name="6. การเคลื่อนย้ายประชากร " sheetId="57" r:id="rId9"/>
    <sheet name="7. การมีส่วนร่วมป้องกันโรค" sheetId="56" r:id="rId10"/>
  </sheets>
  <calcPr calcId="152511"/>
</workbook>
</file>

<file path=xl/calcChain.xml><?xml version="1.0" encoding="utf-8"?>
<calcChain xmlns="http://schemas.openxmlformats.org/spreadsheetml/2006/main">
  <c r="D7" i="72" l="1"/>
  <c r="E7" i="72"/>
  <c r="F7" i="72"/>
  <c r="F13" i="72" s="1"/>
  <c r="G7" i="72"/>
  <c r="G13" i="72" s="1"/>
  <c r="H7" i="72"/>
  <c r="I7" i="72"/>
  <c r="J7" i="72"/>
  <c r="J13" i="72" s="1"/>
  <c r="K7" i="72"/>
  <c r="L7" i="72"/>
  <c r="L13" i="72" s="1"/>
  <c r="D12" i="72"/>
  <c r="E12" i="72"/>
  <c r="F12" i="72"/>
  <c r="G12" i="72"/>
  <c r="H12" i="72"/>
  <c r="I12" i="72"/>
  <c r="I13" i="72" s="1"/>
  <c r="J12" i="72"/>
  <c r="K12" i="72"/>
  <c r="L12" i="72"/>
  <c r="D13" i="72"/>
  <c r="H13" i="72"/>
  <c r="K18" i="72"/>
  <c r="L18" i="72" s="1"/>
  <c r="S18" i="72"/>
  <c r="V18" i="72" s="1"/>
  <c r="W18" i="72" s="1"/>
  <c r="U18" i="72"/>
  <c r="AK18" i="72"/>
  <c r="K19" i="72"/>
  <c r="L19" i="72" s="1"/>
  <c r="S19" i="72"/>
  <c r="U19" i="72"/>
  <c r="AK19" i="72"/>
  <c r="K20" i="72"/>
  <c r="L20" i="72" s="1"/>
  <c r="S20" i="72"/>
  <c r="U20" i="72"/>
  <c r="V20" i="72" s="1"/>
  <c r="W20" i="72" s="1"/>
  <c r="AK20" i="72"/>
  <c r="K21" i="72"/>
  <c r="L21" i="72" s="1"/>
  <c r="S21" i="72"/>
  <c r="U21" i="72"/>
  <c r="AK21" i="72"/>
  <c r="K22" i="72"/>
  <c r="L22" i="72" s="1"/>
  <c r="S22" i="72"/>
  <c r="U22" i="72"/>
  <c r="V22" i="72" s="1"/>
  <c r="W22" i="72" s="1"/>
  <c r="AK22" i="72"/>
  <c r="K23" i="72"/>
  <c r="L23" i="72" s="1"/>
  <c r="S23" i="72"/>
  <c r="U23" i="72"/>
  <c r="V23" i="72" s="1"/>
  <c r="W23" i="72" s="1"/>
  <c r="AK23" i="72"/>
  <c r="K24" i="72"/>
  <c r="L24" i="72" s="1"/>
  <c r="S24" i="72"/>
  <c r="U24" i="72"/>
  <c r="V24" i="72" s="1"/>
  <c r="W24" i="72" s="1"/>
  <c r="AK24" i="72"/>
  <c r="K25" i="72"/>
  <c r="L25" i="72" s="1"/>
  <c r="S25" i="72"/>
  <c r="U25" i="72"/>
  <c r="V25" i="72" s="1"/>
  <c r="W25" i="72" s="1"/>
  <c r="K26" i="72"/>
  <c r="L26" i="72" s="1"/>
  <c r="S26" i="72"/>
  <c r="U26" i="72"/>
  <c r="V26" i="72"/>
  <c r="W26" i="72" s="1"/>
  <c r="K27" i="72"/>
  <c r="L27" i="72" s="1"/>
  <c r="S27" i="72"/>
  <c r="U27" i="72"/>
  <c r="K28" i="72"/>
  <c r="L28" i="72"/>
  <c r="S28" i="72"/>
  <c r="U28" i="72"/>
  <c r="V28" i="72" s="1"/>
  <c r="W28" i="72" s="1"/>
  <c r="K13" i="72" l="1"/>
  <c r="V27" i="72"/>
  <c r="W27" i="72" s="1"/>
  <c r="V21" i="72"/>
  <c r="W21" i="72" s="1"/>
  <c r="V19" i="72"/>
  <c r="W19" i="72" s="1"/>
  <c r="E13" i="72"/>
  <c r="P55" i="30"/>
  <c r="P24" i="30"/>
  <c r="P67" i="30"/>
  <c r="P40" i="30"/>
  <c r="H12" i="32" l="1"/>
  <c r="C12" i="32" l="1"/>
</calcChain>
</file>

<file path=xl/comments1.xml><?xml version="1.0" encoding="utf-8"?>
<comments xmlns="http://schemas.openxmlformats.org/spreadsheetml/2006/main">
  <authors>
    <author>Charruai</author>
    <author>acer</author>
    <author>SONY</author>
    <author>q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>ประชากรเฉลี่ยของ 5 ปี  ของแต่ละหมู่บ้าน</t>
        </r>
      </text>
    </comment>
    <comment ref="J17" authorId="1" shapeId="0">
      <text>
        <r>
          <rPr>
            <sz val="9"/>
            <color indexed="81"/>
            <rFont val="Tahoma"/>
            <family val="2"/>
          </rPr>
          <t>นับปีที่มีไข้เลือดออกในรอบ 5 ปี เพื่อนำไปใส่ในข้อ 1.1</t>
        </r>
      </text>
    </comment>
    <comment ref="L17" authorId="2" shapeId="0">
      <text>
        <r>
          <rPr>
            <sz val="9"/>
            <color indexed="81"/>
            <rFont val="Tahoma"/>
            <family val="2"/>
          </rPr>
          <t xml:space="preserve"> อัตราการป่วย 5 ปีย้อนหลังปี 2555-2559 คำนวนจาก จำนวนป่วยเฉลี่ย 5 ปี หารด้วยประชากรเฉลี่ย 5 ปี คูณด้วย 100000</t>
        </r>
      </text>
    </comment>
    <comment ref="T17" authorId="2" shapeId="0">
      <text>
        <r>
          <rPr>
            <sz val="9"/>
            <color indexed="81"/>
            <rFont val="Tahoma"/>
            <family val="2"/>
          </rPr>
          <t>จำนวนป่วยปี 2560</t>
        </r>
      </text>
    </comment>
    <comment ref="V17" authorId="2" shapeId="0">
      <text>
        <r>
          <rPr>
            <sz val="9"/>
            <color indexed="81"/>
            <rFont val="Tahoma"/>
            <family val="2"/>
          </rPr>
          <t>อัตราป่วยปี 60 (ปีปัจจุบัน) ต่ำกว่าอัตราป่วยค่ากลางย้อนหลัง 5 ปี ทำโดยเอา อัตราป่วยปี 60-อัตราป่วยค่ากลาง ก่อนนำไปคิดเป็น % ของการเปลี่ยนแปลง</t>
        </r>
      </text>
    </comment>
    <comment ref="W17" authorId="1" shapeId="0">
      <text>
        <r>
          <rPr>
            <sz val="9"/>
            <color indexed="81"/>
            <rFont val="Tahoma"/>
            <family val="2"/>
          </rPr>
          <t>คิด % การเปลี่ยนแปลงเทียบเป็น 100</t>
        </r>
      </text>
    </comment>
    <comment ref="X17" authorId="2" shapeId="0">
      <text>
        <r>
          <rPr>
            <b/>
            <sz val="9"/>
            <color indexed="81"/>
            <rFont val="Tahoma"/>
            <family val="2"/>
          </rPr>
          <t xml:space="preserve">เทียบเกณฑ์กับข้อ 1.3 </t>
        </r>
      </text>
    </comment>
    <comment ref="C18" authorId="3" shapeId="0">
      <text>
        <r>
          <rPr>
            <b/>
            <sz val="8"/>
            <color indexed="81"/>
            <rFont val="Tahoma"/>
            <family val="2"/>
          </rPr>
          <t>เสี่ยงสูง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ครัวเรือนเฉลี่ย 5 ปี ของแต่ละหมู่บ้าน
</t>
        </r>
      </text>
    </comment>
    <comment ref="B62" authorId="1" shapeId="0">
      <text>
        <r>
          <rPr>
            <sz val="9"/>
            <color indexed="81"/>
            <rFont val="Tahoma"/>
            <family val="2"/>
          </rPr>
          <t>สรุปพื้นที่ไหลเวียนคนมาก  หมายถึง  คนทำงาน  แคมป์ โรงงาน นักเรียนที่เรียนนอกพื้นที่ ปั้ม ห้างร้าน โลตัส สวนอาหาร เรือนจำ ตลาด โรงเรียนขนาดใหญ่</t>
        </r>
      </text>
    </comment>
    <comment ref="B87" authorId="1" shapeId="0">
      <text>
        <r>
          <rPr>
            <sz val="9"/>
            <color indexed="81"/>
            <rFont val="Tahoma"/>
            <family val="2"/>
          </rPr>
          <t xml:space="preserve">ระบบเฝ้าระวังดัชนีลูกน้ำ  หมายถึง  การดำเนินการรวบรวมข้อมูลดัชนีลูกน้ำยุง  การวิเคราะห์ การสังเคราะห์ แปลผล นำข้อมูลย้อนกลับ และนำไปใช้ประโยชน์ในการแก้ปัญหาโรคไข้เลือดออก (ความหมายตามระบบเฝ้าระวังดัชนีลูกน้ำยุงลาย กาญจนดิษฐ์โมเดล)
</t>
        </r>
      </text>
    </comment>
    <comment ref="B88" authorId="1" shapeId="0">
      <text>
        <r>
          <rPr>
            <sz val="9"/>
            <color indexed="81"/>
            <rFont val="Tahoma"/>
            <family val="2"/>
          </rPr>
          <t>ระบบการจัดการขยะ ประเมินว่าครัวเรือนในหมู่บ้านมีการจัดการขยะ กิจกรรมการลดการใช้พลาสติก  การคัดแยกขยะ การทำธนาคารขยะ</t>
        </r>
      </text>
    </comment>
    <comment ref="B89" authorId="1" shapeId="0">
      <text>
        <r>
          <rPr>
            <sz val="9"/>
            <color indexed="81"/>
            <rFont val="Tahoma"/>
            <family val="2"/>
          </rPr>
          <t xml:space="preserve">ประเมินจากระดับค่าดัชนีลูกน้ำยุง 3 ค่า
BI&lt;50
HI&lt;10
CI&lt;1
ค่าเฉลี่ย CI เดือนมีนาคม และสิงหาคม  
ถ้าต่ำกว่าเกณฑ์ทั้ง 3 ค่าให้ 0 คะแนน
ถ้าต่ำกว่าเกณฑ์บางค่า ให้ 1 คะแนน
ถ้าต่ำกว่าเกณฑ์ทุกค่า   ให้ 2 คะแนน
</t>
        </r>
      </text>
    </comment>
    <comment ref="B90" authorId="1" shapeId="0">
      <text>
        <r>
          <rPr>
            <sz val="9"/>
            <color indexed="81"/>
            <rFont val="Tahoma"/>
            <family val="2"/>
          </rPr>
          <t>กิจกรรมและหรือนวัตกรรมอย่าง 1 กิจกรรม</t>
        </r>
      </text>
    </comment>
    <comment ref="B91" authorId="1" shapeId="0">
      <text>
        <r>
          <rPr>
            <sz val="9"/>
            <color indexed="81"/>
            <rFont val="Tahoma"/>
            <family val="2"/>
          </rPr>
          <t xml:space="preserve">โรงเรียนที่อยู่ในพื้นที่ในการทำโรคไข้เลือดออก  ค่า CI =0 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ช่วยทวนสอบด้วยว่าจำนวนโซนในแต่ละหมู่บ้านตรงหรือไม่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E1" authorId="0" shapeId="0">
      <text>
        <r>
          <rPr>
            <b/>
            <sz val="9"/>
            <color indexed="81"/>
            <rFont val="Tahoma"/>
            <charset val="222"/>
          </rPr>
          <t>acer:</t>
        </r>
        <r>
          <rPr>
            <sz val="9"/>
            <color indexed="81"/>
            <rFont val="Tahoma"/>
            <charset val="222"/>
          </rPr>
          <t>สรุปพื้นที่ไหลเวียนคนมาก  หมายถึง  คนทำงาน  แคมป์ โรงงาน นักเรียนที่เรียนนอกพื้นที่ ปั้ม ห้างร้าน โลตัส สวนอาหาร เรือนจำ ตลาด โรงเรียนขนาดใหญ่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สรุปพื้นที่ไหลเวียนคนมาก  หมายถึง  คนทำงาน  แคมป์ โรงงาน นักเรียนที่เรียนนอกพื้นที่ ปั้ม ห้างร้าน โลตัส สวนอาหาร เรือนจำ ตลาด โรงเรียนขนาดใหญ่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C95" authorId="0" shapeId="0">
      <text>
        <r>
          <rPr>
            <sz val="9"/>
            <color indexed="81"/>
            <rFont val="Tahoma"/>
            <family val="2"/>
          </rPr>
          <t xml:space="preserve">ระบบเฝ้าระวังดัชนีลูกน้ำ  หมายถึง  การดำเนินการรวบรวมข้อมูลดัชนีลูกน้ำยุง  การวิเคราะห์ การสังเคราะหื แปลผล นำข้อมูลย้อนกลับ และนำไปใช้ประโยชน์ในการแก้ปัญหาโรคไข้เลือดออก (ความหมายตามระบบเฝ้าระวังดัชนีลูกน้ำยุงลาย กาญจนดิษฐ์โมเดล)
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>ระบบการจัดการขยะในครัวเรือนและการจัดการขยะ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สูงกว่า BI&lt;50
HI&lt;10
CI&lt;1
ค่าเฉลี่ย LI เดือนมีนาคม และสิงหาคม  
</t>
        </r>
      </text>
    </comment>
    <comment ref="C98" authorId="0" shapeId="0">
      <text>
        <r>
          <rPr>
            <sz val="9"/>
            <color indexed="81"/>
            <rFont val="Tahoma"/>
            <family val="2"/>
          </rPr>
          <t>กิจกรรมและหรือนวัตกรรมอย่าง 1 กิจกรรม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โรงเรียนที่อยู่ในพื้นที่ในการทำโรคไข้เลือดออก  ค่า CI =0 </t>
        </r>
      </text>
    </comment>
  </commentList>
</comments>
</file>

<file path=xl/sharedStrings.xml><?xml version="1.0" encoding="utf-8"?>
<sst xmlns="http://schemas.openxmlformats.org/spreadsheetml/2006/main" count="946" uniqueCount="352">
  <si>
    <t>คะแนน</t>
  </si>
  <si>
    <t>ตำบล</t>
  </si>
  <si>
    <t>หมู่บ้านที่/ชื่อหมู่บ้าน</t>
  </si>
  <si>
    <t>หมู่บ้าน</t>
  </si>
  <si>
    <t>หมู่ที่ 4</t>
  </si>
  <si>
    <t>หมู่ที่ 5</t>
  </si>
  <si>
    <t>หมู่ที่ 6</t>
  </si>
  <si>
    <t>หมู่ที่ 7</t>
  </si>
  <si>
    <t>หมู่ที่ 8</t>
  </si>
  <si>
    <t>หมู่ที่ 9</t>
  </si>
  <si>
    <t>หมู่ที่ 10</t>
  </si>
  <si>
    <t>หมูที่ 11</t>
  </si>
  <si>
    <t>หมู่ที่ 12</t>
  </si>
  <si>
    <t>หมู่ที่ 13</t>
  </si>
  <si>
    <t>หมู่ที่ 14</t>
  </si>
  <si>
    <t>ชื่อตำบล</t>
  </si>
  <si>
    <t>จำนวนหมู่บ้าน</t>
  </si>
  <si>
    <t>หมู่ที่ 1</t>
  </si>
  <si>
    <t>หมู่ที่ 2</t>
  </si>
  <si>
    <t>หมู่ที่ 3</t>
  </si>
  <si>
    <t>ชื่อวัดในหมู่บ้าน</t>
  </si>
  <si>
    <t>ชื่อโรงเรียนในหมู่บ้าน</t>
  </si>
  <si>
    <t>ชื่อศูนย์เด็กเล็ก</t>
  </si>
  <si>
    <t>จำนวน อสม. ทั้งหมดในหมู่บ้าน</t>
  </si>
  <si>
    <t>จำนวนโซน (คาดว่า)</t>
  </si>
  <si>
    <t>รพ.สต./รพช.</t>
  </si>
  <si>
    <t>รพ.สต.</t>
  </si>
  <si>
    <t>จนท.ผู้ดูแล</t>
  </si>
  <si>
    <t>เบอร์โทรติดต่อ</t>
  </si>
  <si>
    <t>ชื่อมัสยิดในหมู่บ้าน</t>
  </si>
  <si>
    <t>Email</t>
  </si>
  <si>
    <t xml:space="preserve">เรื่อง </t>
  </si>
  <si>
    <t xml:space="preserve">เรียน  </t>
  </si>
  <si>
    <t>ฝากด้วยช่วยกัน</t>
  </si>
  <si>
    <t xml:space="preserve"> อ. จรวย</t>
  </si>
  <si>
    <t>Scharuai@wu.ac.th</t>
  </si>
  <si>
    <t>yincharuai@gmail.com</t>
  </si>
  <si>
    <t>081-4793034</t>
  </si>
  <si>
    <t>รวม</t>
  </si>
  <si>
    <t>ขอให้ช่วยกันในการจัดทำข้อมูล</t>
  </si>
  <si>
    <t>ลำดับ</t>
  </si>
  <si>
    <t xml:space="preserve">    7 หมู่บ้าน</t>
  </si>
  <si>
    <t>ชื่อภาษาอังกฤษ</t>
  </si>
  <si>
    <t>ผู้รับผิดชอบ</t>
  </si>
  <si>
    <t>เทศบาล</t>
  </si>
  <si>
    <t>บ้านบางใหญ่</t>
  </si>
  <si>
    <t>จำนวนผู้ป่วย (ราย)</t>
  </si>
  <si>
    <t>จำนวนครัวเรื่อน (เฉลี่ย 5 ปี)</t>
  </si>
  <si>
    <t>จำนวนครัวเรือน</t>
  </si>
  <si>
    <t>จำนวนพื้นที่ (ตารางกิโลเมตร)</t>
  </si>
  <si>
    <t>จำนวนประชากร (เฉลี่ย 5 ปี)</t>
  </si>
  <si>
    <t xml:space="preserve">       กิจกรรมที่แสดงถึงความร่วมมือของชุมชน</t>
  </si>
  <si>
    <t>ไม่มี</t>
  </si>
  <si>
    <t>มีบ้าง</t>
  </si>
  <si>
    <t>มี</t>
  </si>
  <si>
    <t>ปีปัจจุบัน</t>
  </si>
  <si>
    <t>ระบบเฝ้าระวังดัชนีลูกน้ำยุงลาย</t>
  </si>
  <si>
    <t>ระบบการจัดการขยะ</t>
  </si>
  <si>
    <t>ค่าดัชนีลูกน้ำยุงลายตามมาตรฐาน</t>
  </si>
  <si>
    <t>กิจกรรมการสร้างสมรรถนะ</t>
  </si>
  <si>
    <t>การแก้ปัญหาโดยใช้โรงเรียนเป็นฐาน</t>
  </si>
  <si>
    <t>การเคลื่อนย้ายประชากรหรือการไหลเวียน</t>
  </si>
  <si>
    <t>พื้นที่ที่แหล่งท่องเที่ยว</t>
  </si>
  <si>
    <t>พื้นที่ที่มีการเคลื่อนย้ายประชากรต่ำ</t>
  </si>
  <si>
    <t>การเคลื่อนย้ายประชากร หมายถึงโอกาสที่จะทำให้เกิดการไหลเวียนของไวรัสในพื้นที่ ซึ่งเป็นการเพิ่มโอกาสการระบาดโรคไข้เลือดออก</t>
  </si>
  <si>
    <t>พื้นที่ที่มีส่วนร่วมสูงมาก       (เสี่ยงต่ำมาก)</t>
  </si>
  <si>
    <t>พื้นที่ที่มีส่วนร่วมสูง              (เสี่ยงต่ำ)</t>
  </si>
  <si>
    <t>3-4</t>
  </si>
  <si>
    <t>พื้นที่ที่มีส่วนร่วมปานกลาง  (เสี่ยงปานกลาง)</t>
  </si>
  <si>
    <t>5-6</t>
  </si>
  <si>
    <t>พื้นที่ที่มีส่วนร่วมต่ำ               (เสี่ยงสูง)</t>
  </si>
  <si>
    <t>7-8</t>
  </si>
  <si>
    <t>พื้นที่ที่มีส่วนร่วมต่ำมาก       (เสี่ยงสูงมาก)</t>
  </si>
  <si>
    <t>การให้ค่าน้ำหนักของคะแนน</t>
  </si>
  <si>
    <t>0-2</t>
  </si>
  <si>
    <t>9-10</t>
  </si>
  <si>
    <t>โอกาสเสี่ยง = 5</t>
  </si>
  <si>
    <t xml:space="preserve">พื้นที่ที่มีส่วนร่วมต่ำมาก  </t>
  </si>
  <si>
    <t>โอกาสเสี่ยง = 4</t>
  </si>
  <si>
    <t xml:space="preserve">พื้นที่ที่มีส่วนร่วมต่ำ </t>
  </si>
  <si>
    <t>โอกาสเสี่ยง = 3</t>
  </si>
  <si>
    <t xml:space="preserve">พื้นที่ที่มีส่วนร่วมปานกลาง  </t>
  </si>
  <si>
    <t>โอกาสเสี่ยง = 2</t>
  </si>
  <si>
    <t xml:space="preserve">พื้นที่ที่มีส่วนร่วมสูง   </t>
  </si>
  <si>
    <t>โอกาสเสี่ยง = 1</t>
  </si>
  <si>
    <t xml:space="preserve">พื้นที่ที่มีส่วนร่วมสูงมาก </t>
  </si>
  <si>
    <r>
      <t>2.3</t>
    </r>
    <r>
      <rPr>
        <b/>
        <sz val="14"/>
        <color indexed="8"/>
        <rFont val="Times New Roman"/>
        <family val="1"/>
      </rPr>
      <t xml:space="preserve">     </t>
    </r>
    <r>
      <rPr>
        <b/>
        <sz val="14"/>
        <color indexed="8"/>
        <rFont val="TH SarabunPSK"/>
        <family val="2"/>
      </rPr>
      <t>การมีส่วนร่วม/ความเข้มแข็งของชุมชนด้านไข้เลือดออกการให้ค่าน้ำหนัก (ปีปัจจุบัน 2560)</t>
    </r>
  </si>
  <si>
    <t xml:space="preserve">พื้นที่ที่มีความหนาแน่นประชากรต่ำมาก (&lt;- 5,601 คน/ตร.กม) </t>
  </si>
  <si>
    <t>พื้นที่ที่มีความหนาแน่นประชากรต่ำ (5601-9200 คน/ตร.กม)</t>
  </si>
  <si>
    <t>พื้นที่ที่มีความหนาแน่นประชากรปานกลาง  (9201-12800 คน/ตร.กม)</t>
  </si>
  <si>
    <t>พื้นที่ที่มีความหนาแน่นประชากรสูง (12,801-16,400 คน/ตร.กม)</t>
  </si>
  <si>
    <t>พื้นที่ที่มีความหนาแน่นประชากรสูงมาก (&gt; 16,400 คน/ตร.กม)</t>
  </si>
  <si>
    <r>
      <t>2.2</t>
    </r>
    <r>
      <rPr>
        <b/>
        <sz val="12"/>
        <color indexed="8"/>
        <rFont val="Times New Roman"/>
        <family val="1"/>
      </rPr>
      <t> </t>
    </r>
    <r>
      <rPr>
        <b/>
        <sz val="12"/>
        <color indexed="8"/>
        <rFont val="TH SarabunPSK"/>
        <family val="2"/>
      </rPr>
      <t>ความหนาแน่นของประชากรต่อพื้นที่ หมายถึง โอกาสเสี่ยงต่อการระบาดโรคไข้เลือดออก ในกลุ่มประชากรที่อยู่รวมตัวกันหนาแน่นโดยพิจารณาจากขนาดของพื้นที่</t>
    </r>
  </si>
  <si>
    <r>
      <t>โอกาสเสี่ยง = 1</t>
    </r>
    <r>
      <rPr>
        <b/>
        <sz val="16"/>
        <color indexed="8"/>
        <rFont val="TH SarabunPSK"/>
        <family val="2"/>
      </rPr>
      <t xml:space="preserve"> </t>
    </r>
  </si>
  <si>
    <r>
      <t>2.1</t>
    </r>
    <r>
      <rPr>
        <b/>
        <sz val="12"/>
        <color indexed="8"/>
        <rFont val="Times New Roman"/>
        <family val="1"/>
      </rPr>
      <t xml:space="preserve">   </t>
    </r>
    <r>
      <rPr>
        <b/>
        <sz val="12"/>
        <color indexed="8"/>
        <rFont val="TH SarabunPSK"/>
        <family val="2"/>
      </rPr>
      <t>การเคลื่อนย้ายประชากร หมายถึงโอกาสที่จะทำให้เกิดการไหลเวียนของไวรัสในพื้นที่ ซึ่งเป็นการเพิ่มโอกาสการระบาดโรคไข้เลือดออก</t>
    </r>
  </si>
  <si>
    <t xml:space="preserve"> 2. ปัจจัยด้านโอกาสที่จะเกิดการระบาด</t>
  </si>
  <si>
    <t xml:space="preserve">อัตราป่วย ณ ปัจจุบัน สูงกว่าค่ามัธยฐานย้อนหลัง 5 ปี (+50%) </t>
  </si>
  <si>
    <t xml:space="preserve">อัตราป่วย ณ ปัจจุบัน สูงกว่าค่ามัธยฐานย้อนหลัง 5 ปี (+10% ถึง 50%)  </t>
  </si>
  <si>
    <t xml:space="preserve">อัตราป่วย ณ ปัจจุบัน เท่าค่ามัธยฐานย้อนหลัง 5 ปี (+9.9% ถึง -10%)   </t>
  </si>
  <si>
    <t xml:space="preserve">อัตราป่วย ณ ปัจจุบัน ต่ำกว่าค่ามัธยฐานย้อนหลัง 5 ปี (-10% ถึง-50%) </t>
  </si>
  <si>
    <t>อัตราป่วย ณ ปัจจุบัน ต่ำกว่าค่ามัธยฐานย้อนหลัง 5 ปี (-50%)</t>
  </si>
  <si>
    <r>
      <t>1.3</t>
    </r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TH SarabunPSK"/>
        <family val="2"/>
      </rPr>
      <t xml:space="preserve">อุบัติการณ์โรคในปีปัจจุบัน (Incidence) หมายถึง อัตราป่วยไข้เลือดออก ณ ปัจจุบัน เมื่อเปรียบเทียบกับค่ามัธยฐาน (Median) ย้อนหลัง 5 ปี </t>
    </r>
  </si>
  <si>
    <t xml:space="preserve">อัตราป่วยเฉลี่ยในรอบ 5 ปี ต่ำกว่า 50/100,000 ปชก. </t>
  </si>
  <si>
    <t xml:space="preserve">อัตราป่วยเฉลี่ยในรอบ 5 ปี ระหว่าง   50-100/100,000 ปชก. </t>
  </si>
  <si>
    <t xml:space="preserve">อัตราป่วยเฉลี่ยในรอบ 5 ปี ระหว่าง 100-150/100,000 ปชก. </t>
  </si>
  <si>
    <t>อัตราป่วยเฉลี่ยในรอบ 5 ปี ระหว่าง 150-200/100,000 ปชก.</t>
  </si>
  <si>
    <t xml:space="preserve">อัตราป่วยเฉลี่ยในรอบ 5 ปี สูงกว่า 200/100,000 ปชก.          </t>
  </si>
  <si>
    <r>
      <t>1.2</t>
    </r>
    <r>
      <rPr>
        <b/>
        <sz val="14"/>
        <color indexed="8"/>
        <rFont val="Times New Roman"/>
        <family val="1"/>
      </rPr>
      <t xml:space="preserve">    </t>
    </r>
    <r>
      <rPr>
        <b/>
        <sz val="14"/>
        <color indexed="8"/>
        <rFont val="TH SarabunPSK"/>
        <family val="2"/>
      </rPr>
      <t xml:space="preserve">ระดับภูมิคุ้มกันในชุมชน (Herd Immunity) หมายถึง ค่าเฉลี่ยอัตราป่วยของพื้นที่ระดับหมู่บ้าน ในช่วง 5 ปีที่ผ่านมา </t>
    </r>
  </si>
  <si>
    <t>เกิดการระบาด 5 ครั้งในรอบ 5 ปี = 5 คะแนน</t>
  </si>
  <si>
    <t>เกิดการระบาด 4 ครั้งในรอบ 5 ปี = 4 คะแนน</t>
  </si>
  <si>
    <t>เกิดการระบาด 3 ครั้งในรอบ 5 ปี = 3 คะแนน</t>
  </si>
  <si>
    <t>เกิดการระบาด 2 ครั้งในรอบ 5 ปี = 2 คะแนน</t>
  </si>
  <si>
    <t>บ้านหนองจิก</t>
  </si>
  <si>
    <t>เกิดการระบาด 1 ครั้งในรอบ 5 ปี = 1 คะแนน</t>
  </si>
  <si>
    <t>บ้านคลองกะแดะแจะ</t>
  </si>
  <si>
    <t>บ้านง่ามยวน</t>
  </si>
  <si>
    <t xml:space="preserve">1.1 พื้นที่ระบาดซ้ำซาก (Endemic Area) หมายถึง พื้นที่ระดับหมู่บ้านที่เกิดการระบาดบ่อยครั้งในรอบ 5 ปีที่ผ่านมา </t>
  </si>
  <si>
    <t>บ้านเฉงอะ</t>
  </si>
  <si>
    <t>1. ปัจจัยด้านความรุนแรงของโรคไข้เลือดออก</t>
  </si>
  <si>
    <t>บ้านกะแดะแจะ</t>
  </si>
  <si>
    <t>บ้านดอนยาง</t>
  </si>
  <si>
    <t>รวมอำเภอ</t>
  </si>
  <si>
    <t>บ้านดอนเค็จ</t>
  </si>
  <si>
    <t>ครัวเรือนเฉลี่ย 5 ปี</t>
  </si>
  <si>
    <t>9. ตำบลตะเคียนทอง</t>
  </si>
  <si>
    <t>ตัวอย่าง ตารางครัวเรือนเฉลี่ย 5 ปี (ตะเคียนทอง)</t>
  </si>
  <si>
    <t>บ้านเขาแก้ว</t>
  </si>
  <si>
    <t>บ้านตลาด</t>
  </si>
  <si>
    <t>ประชากรเฉลี่ย 5 ปี</t>
  </si>
  <si>
    <t>เกณฑ์</t>
  </si>
  <si>
    <t>% ของการเปลี่ยนแปลง</t>
  </si>
  <si>
    <t>การเปลี่ยนแปลง</t>
  </si>
  <si>
    <t>อัตราป่วย 2560</t>
  </si>
  <si>
    <t>จำนวนผู้ป่วย 2560</t>
  </si>
  <si>
    <t>อัตราป่วยจากค่ากลาง</t>
  </si>
  <si>
    <t>ค่ากลางของผู้ป่วย</t>
  </si>
  <si>
    <t>เรียงจำนวนผู้ป่วยใน 5 ปี จากน้อยไปมาก</t>
  </si>
  <si>
    <t>อัตราป่วยเฉลี่ย 5 ปี</t>
  </si>
  <si>
    <t>จำนวนป่วยเฉลี่ย 5 ปี</t>
  </si>
  <si>
    <t>ซ้ำซาก</t>
  </si>
  <si>
    <t>หมู่ที่</t>
  </si>
  <si>
    <t>ตารางประชากรเฉลี่ย  5 ปี (ตะเคียนทอง)</t>
  </si>
  <si>
    <t>ตัวอย่าง</t>
  </si>
  <si>
    <t>จำนวนผู้ป่วย 5 ปีย้อนหลัง</t>
  </si>
  <si>
    <t>ตำบล.....</t>
  </si>
  <si>
    <t>6-33</t>
  </si>
  <si>
    <t>* ระดับความเสี่ยง</t>
  </si>
  <si>
    <t>3-18</t>
  </si>
  <si>
    <t>รวมค่าคะแนนโอกาส</t>
  </si>
  <si>
    <t>1-10</t>
  </si>
  <si>
    <t>2.3 การมีส่วนร่วม/ความเข้มแข็งของชุมชนด้าน</t>
  </si>
  <si>
    <t>1-5</t>
  </si>
  <si>
    <t>2.2 ความหนาแน่นของประชากรต่อพื้นที่</t>
  </si>
  <si>
    <t>1-3</t>
  </si>
  <si>
    <t>2.1 การเคลื่อนย้ายประชากรหรือการไหลเวียน</t>
  </si>
  <si>
    <t>2.ปัจจัยด้านโอกาสที่จะเกิดการระบาด</t>
  </si>
  <si>
    <t>3-15</t>
  </si>
  <si>
    <t>รวมค่าคะแนนความรุนแรง</t>
  </si>
  <si>
    <t xml:space="preserve">1.3 อุบัติการณ์โรคในปีปัจจุบัน (Incidence) </t>
  </si>
  <si>
    <t>1.2 ระดับภูมิคุ้มกันในชุมชน (Herd Immunity)</t>
  </si>
  <si>
    <t>1.1 พื้นที่ระบาดซ้ำซาก (Endemic Area)</t>
  </si>
  <si>
    <t>24-33</t>
  </si>
  <si>
    <t>15-23</t>
  </si>
  <si>
    <t>6-14</t>
  </si>
  <si>
    <t>3 เกณฑ์</t>
  </si>
  <si>
    <t>สูง</t>
  </si>
  <si>
    <t>ปานกลาง</t>
  </si>
  <si>
    <t>ต่ำ</t>
  </si>
  <si>
    <t>แบ่ง</t>
  </si>
  <si>
    <t>ค่าคะแนน</t>
  </si>
  <si>
    <t>0. ตำบล……………</t>
  </si>
  <si>
    <t>1.กิจกรรมระบบเฝ้าระวังดัชนีลูกน้ำยุงลาย</t>
  </si>
  <si>
    <t>2. กิจกรรมระบบการจัดการขยะ</t>
  </si>
  <si>
    <t>3. กิจกรรมดัชนีลูกน้ำยุงลายตามมาตรฐาน</t>
  </si>
  <si>
    <t>4. กิจกรรมการสร้างสมรรถนะ</t>
  </si>
  <si>
    <t>5. กิจกรรมการแก้ปัญหาโดยใช้โรงเรียนเป็นฐาน</t>
  </si>
  <si>
    <t>ข้อมูลผู้ป่วยย้อนหลัง ใส่ข้อมูล ตั้งแต่ ปี 2555-2561</t>
  </si>
  <si>
    <t>ข้อมูลครัวเรือน ใส่ข้อมูล ตั้งแต่ ปี 2555-2561 และจำนวนครัวเรือนเฉลี่ย 5 ปี</t>
  </si>
  <si>
    <t>2.  ขอให้ดำเนินการเตรียมข้อมูลเนื่องจากมีการขอปรับเพิ่มข้อมูล เพื่อนำเข้าโปรแกรมดัชนีลูกน้ำยุงลาย ดังต่อไปนี้</t>
  </si>
  <si>
    <t>พื้นที่ใดเป็นพื้นที่ที่มีการเคลื่อนย้ายหรือไหลเวียนของประชากร ให้ 3 คะแนน</t>
  </si>
  <si>
    <t>กิจกรรมที่ 2 ระบบจัดการขยะ พื้นที่ใดไม่มีส่วนร่วมเลย ให้ 2 คะแนน  มีบ้างให้ 1 คะแนน มีส่วนร่วมมาก ให้ 0 คะแนน</t>
  </si>
  <si>
    <t>กิจกรรมที่ 1 ระบบเฝ้าระวังดัชนีลูกน้ำยุงลาย พื้นที่ใดไม่มีส่วนร่วมเลย ให้ 2 คะแนน  มีบ้างให้ 1 คะแนน มีส่วนร่วมมาก ให้ 0 คะแนน</t>
  </si>
  <si>
    <t>กิจกรรมที่ 3 ดัชนีลูกน้ำยุงลายตามมาตรฐาน พื้นที่ใดไม่มีส่วนร่วมเลย ให้ 2 คะแนน  มีบ้างให้ 1 คะแนน มีส่วนร่วมมาก ให้ 0 คะแนน</t>
  </si>
  <si>
    <t>กิจกรรมที่ 4 สร้างสมรรถนะ พื้นที่ใดไม่มีส่วนร่วมเลย ให้ 2 คะแนน  มีบ้างให้ 1 คะแนน มีส่วนร่วมมาก ให้ 0 คะแนน</t>
  </si>
  <si>
    <t>กิจกรรมที่ 5 การแก้ปัญหาโดยใช้โรงเรียนเป็นฐาน พื้นที่ใดไม่มีส่วนร่วมเลย ให้ 2 คะแนน  มีบ้างให้ 1 คะแนน มีส่วนร่วมมาก ให้ 0 คะแนน</t>
  </si>
  <si>
    <t>พื้นใดเป็นพื้นที่ที่เป็นแหล่งท่องเที่ยว ให้ 2 คะแนน</t>
  </si>
  <si>
    <t>พื้นใดเป็นพื้นที่ที่มีการเคลื่อนย้ายของประชากรต่ำ ให้ 1 คะแนน</t>
  </si>
  <si>
    <t>การเคลื่อนย้ายประชากร ถ้า</t>
  </si>
  <si>
    <t>หมายเหตุ : เลือกเพียงช่องเดียว</t>
  </si>
  <si>
    <t>การมีส่วนร่วมป้องกันโรค มีทั้งหมด 5 กิจกรรม  (ดูคำอธิบายในเอกสาร คู่มือ ประกอบ)</t>
  </si>
  <si>
    <t>ถ้าต่ำกว่าเกณฑ์ทั้ง 3 ค่าให้ 0 คะแนน</t>
  </si>
  <si>
    <t>ถ้าต่ำกว่าเกณฑ์บางค่า ให้ 1 คะแนน</t>
  </si>
  <si>
    <t xml:space="preserve">     เพื่อป้องกันโรคไข้เลือดออก โดยแต่ละหมู่บ้านมีกิจกรรมและหรือนวัตกรรมอย่างน้อย 1 </t>
  </si>
  <si>
    <t xml:space="preserve">       กิจกรรม</t>
  </si>
  <si>
    <t>ประเด็นการประเมินความเสี่ยงเพื่อให้คะแนนความร่วมมือของกิจกรรม</t>
  </si>
  <si>
    <t>การดำเนินการ (คะแนน)</t>
  </si>
  <si>
    <t>1.ระบบเฝ้าระวังดัชนีลูกน้ำยุงลาย</t>
  </si>
  <si>
    <t xml:space="preserve">2.ระบบการจัดการขยะ </t>
  </si>
  <si>
    <t xml:space="preserve">3.ค่าดัชนีลูกน้ำยุงลายตามมาตรฐาน </t>
  </si>
  <si>
    <t>4.กิจกรรมการสร้างสมรรถนะ</t>
  </si>
  <si>
    <t>5.การแก้ปัญหาโดยใช้โรงเรียนเป็นฐาน</t>
  </si>
  <si>
    <t>-          พื้นที่ใดเป็นพื้นที่ที่มีการเคลื่อนย้ายหรือไหลเวียนของประชากร สรุปพื้นที่ไหลเวียนคนมาก  หมายถึง  คนทำงาน  แคมป์ โรงงาน นักเรียนที่เรียนนอกพื้นที่ ปั้ม ห้างร้าน โลตัส สวนอาหาร เรือนจำ ตลาด โรงเรียนขนาดใหญ่  ให้ 3 คะแนน</t>
  </si>
  <si>
    <t>-          พื้นใดเป็นพื้นที่ที่เป็นแหล่งท่องเที่ยว ให้ 2 คะแนน</t>
  </si>
  <si>
    <t>-          พื้นใดเป็นพื้นที่ที่มีการเคลื่อนย้ายของประชากรต่ำ ให้ 1 คะแนน</t>
  </si>
  <si>
    <t>1) การจัดระบบเฝ้าระวังการเกิดโรคหรือป้องกันโรค หมายถึง การสังเคราะห์ แปลผล นำข้อมูลย้อนกลับ และนำไปใช้ประโยชน์ในการแก้ปัญหาโรคไข้เลือดออก มีการใช้โปรแกรมคอมพิมเตอร์ติดตามการดำเนินการและการรายงานผล</t>
  </si>
  <si>
    <t>2) ระบบการจัดการขยะ หมายถึง ระบบการจัดการขยะในครัวเรือนและการจัดการขยะ เนื่องจากแหล่งเพาะพันธุ์ยุงลายส่วนใหญ่จะเป็นขยะนอกบ้าน  โดยแต่ละหมู่บ้านมีหลักฐานเชิงประจักษ์ว่ามีรูปแบบการจัดการขยะ ในประเด็นของการลดขยะของครัวเรือน  การนำภาชนะที่ไม่ใช้มาใช้ซ้ำ  และการนำภาชนะที่ไม่ใช้ไปขายเพื่อผลิตมาใช้ใหม่</t>
  </si>
  <si>
    <t xml:space="preserve">3) ค่าดัชนีลูกน้ำยุงลายตามมาตรฐาน หมายถึง ผลการประเมินค่าดัชนีลูกน้ำยุงลายตามมาตรฐานที่กำหนด BI&lt;50 HI&lt;10 CI&lt;1 โดยประเมินช่วงหน้าร้อน (เดือนมีนาคม) และหน้าฝน (เดือนสิงหาคม)  โดย  </t>
  </si>
  <si>
    <t xml:space="preserve">       โครงการ /กิจกรรมในการแก้ปัญหาโรคไข้เลือดออกและมีค่า CI =0 </t>
  </si>
  <si>
    <t xml:space="preserve">           โดยมีการดำเนินการ รวบรวมข้อมูล วิเคราะห์ค่าดัชนีลูกน้ำยุงลาย และสิ่งแวดล้อม เพื่อเป็นข้อมูลในการประเมินความเสี่ยง ดังประเด็นการประเมิน 5 ด้าน ดังตารางที่ 1</t>
  </si>
  <si>
    <t xml:space="preserve"> ตารางที่ 1 ประเด็นการประเมินความเสี่ยงเพื่อให้คะแนนความร่วมมือของกิจกรรม</t>
  </si>
  <si>
    <t xml:space="preserve">ชื่อตำบลและผู้รับผิดชอบ </t>
  </si>
  <si>
    <t>ข้อมูลประชากร  ปี 2555-2561  และประชากรเฉลี่ยต่อพื้นที่ (ตารางกิโลเมตร)</t>
  </si>
  <si>
    <t>การมีส่วนร่วมป้องกันโรคไข้เลือดออกของแต่ละหมู่บ้าน ทางพื้นที่สามารถรวบรวมข้อมูลโดยการประชุมเพื่อประเมินร่วมกันของเจ้าหน้าที่สาธารณสุข  อสม. แกนนำพื้นที่ว่ามีการำเนินการกิจกรรมต่างๆ ทั้ง 5 กิจกรรม</t>
  </si>
  <si>
    <t>4) กิจกรรมการสร้างสมรรถนะชุมชน หมายถึง กิจกรรมที่แสดงถึงการเพิ่มสมรรถนะชุมชน</t>
  </si>
  <si>
    <t>5) แก้ปัญหาโดยใช้โรงเรียนเป็นฐาน หมายถึง โรงเรียนที่อยู่ในพื้นที่มีการดำเนินการ</t>
  </si>
  <si>
    <t>จำนวนประชากร/1 ตารางกิโลเมตร</t>
  </si>
  <si>
    <t>เบอร์โทรศัพท์ติดต่อ</t>
  </si>
  <si>
    <t xml:space="preserve">      …...หมู่บ้าน</t>
  </si>
  <si>
    <t xml:space="preserve">   …………... หมู่บ้าน</t>
  </si>
  <si>
    <t xml:space="preserve"> ตำบล</t>
  </si>
  <si>
    <t xml:space="preserve">    ……..หมู่บ้าน</t>
  </si>
  <si>
    <t>ตำบล………….</t>
  </si>
  <si>
    <t>ตำบล…..</t>
  </si>
  <si>
    <t xml:space="preserve">   ………...หมู่บ้าน</t>
  </si>
  <si>
    <t>อำเภอ………………..</t>
  </si>
  <si>
    <t>การเตรียมข้อมูลเพื่อนำเข้าโปรแกรมคอมพิวเตอร์ และการเขียนโปรแกรม   (ตามแบบบันทึกใน Excel ที่แนบมา)  ได้แก่</t>
  </si>
  <si>
    <t>ถ้าสูงกว่าเกณฑ์ทุกค่า   ให้ 2 คะแนน</t>
  </si>
  <si>
    <t>ทุกท่าน ทีมพัฒนางานประจำสู่งานวิจัยเชิงพื้นที่เพื่อแก้ปัญหาโรคไข้เลือดออกของ...............................โมเดล</t>
  </si>
  <si>
    <t>1.  ขอช่วยประสานให้ด้วยนะคะ</t>
  </si>
  <si>
    <t>ข้อมูลผู้ป่วยย้อนหลัง ใส่ข้อมูล ตั้งแต่ ปี 2557-2561</t>
  </si>
  <si>
    <t>ข้อมูลครัวเรือน ใส่ข้อมูล ตั้งแต่ ปี 2557-2561 และจำนวนครัวเรือนเฉลี่ย 5 ปี</t>
  </si>
  <si>
    <t>ข้อมูลประชากร ใส่ข้อมูล จำนวนพื้นที่ (ตารางกิโลเมตร) และ จำนวนประชากร ตั้งแต่ ปี 2557-2561 และจำนวนครัวเรือนเฉลี่ย 5 ปี</t>
  </si>
  <si>
    <t>อำเภอบ้านตาขุน</t>
  </si>
  <si>
    <t>เขาวง</t>
  </si>
  <si>
    <t>รพ.บ้านตาขุน</t>
  </si>
  <si>
    <t>รพ.สต.บ้านวังขุม</t>
  </si>
  <si>
    <t>พะแสง</t>
  </si>
  <si>
    <t>รพ.สต.บ้านปากน้ำ</t>
  </si>
  <si>
    <t>รพ.สต.พะแสง</t>
  </si>
  <si>
    <t>พรุไทย</t>
  </si>
  <si>
    <t>รพ.สต.พรุไทย</t>
  </si>
  <si>
    <t>เขาพัง</t>
  </si>
  <si>
    <t>รพ.สต.เขาพัง</t>
  </si>
  <si>
    <t>รพ.สต.บ้านเชี่ยวหลาน-ไกรสร</t>
  </si>
  <si>
    <t>น.ส.อุทัยทิพย์ ส่งแสง</t>
  </si>
  <si>
    <t>นางอุบล  วัฒนานนท์</t>
  </si>
  <si>
    <t>นายธนาวุฒิ  รัตนชัย</t>
  </si>
  <si>
    <t>นายอนันต์  สุขจันทร์</t>
  </si>
  <si>
    <t>น.ส.นุชรีย์  ทองบางพระ</t>
  </si>
  <si>
    <t>นางนันทา  พลประชิต</t>
  </si>
  <si>
    <t xml:space="preserve">     4 ตำบล</t>
  </si>
  <si>
    <t>อำเภอบ้านตาขุน จังหวัดสุราษฎร์ธานี</t>
  </si>
  <si>
    <t>นส.อุทัยทิพย์ ส่งแสง</t>
  </si>
  <si>
    <t>นางอุบล วัฒนานนท์</t>
  </si>
  <si>
    <t>นายธนาวุฒิ รัตนชัย</t>
  </si>
  <si>
    <t>นายอนันต์ สุขจันทร์</t>
  </si>
  <si>
    <t>นางนันทา พลประชิต</t>
  </si>
  <si>
    <t>นส.นุชรีย์ ทองบางพระ</t>
  </si>
  <si>
    <t>นส.ภานิดา ถุงทอง</t>
  </si>
  <si>
    <t>น.ส.ภานิดา ถุงทอง</t>
  </si>
  <si>
    <t>1. ตำบลเขาวง</t>
  </si>
  <si>
    <t>บ้านสวนทุเรียน</t>
  </si>
  <si>
    <t>บ้านวังขุม</t>
  </si>
  <si>
    <t>บ้านบางสาว</t>
  </si>
  <si>
    <t>บ้านในทอน</t>
  </si>
  <si>
    <t>khawmaw@hotmail.com</t>
  </si>
  <si>
    <t>0 818049148</t>
  </si>
  <si>
    <t>บ้านเขาวง (ทต.)</t>
  </si>
  <si>
    <t>บ้านเขาวง (อบต.)</t>
  </si>
  <si>
    <t>บ้านถ้ำน้ำ</t>
  </si>
  <si>
    <t>วัดบางสาว</t>
  </si>
  <si>
    <t>วัดตาขุน</t>
  </si>
  <si>
    <t>สำนักสงฆ์ถ้ำปาด</t>
  </si>
  <si>
    <t>รร.ตาขุน</t>
  </si>
  <si>
    <t>รร.บ้านช่องไม้งาม</t>
  </si>
  <si>
    <t>รร.บ้านตาขุนวิทยา</t>
  </si>
  <si>
    <t>ศูนย์เด็กเล็กเขาวง</t>
  </si>
  <si>
    <t>รร.เทศบาลบ้านตาขุน</t>
  </si>
  <si>
    <t>ตำบล…เขาวง……….</t>
  </si>
  <si>
    <t>อำเภอ……บ้านตาขุน…………</t>
  </si>
  <si>
    <t>ตำบล…เขาวง..</t>
  </si>
  <si>
    <t>30  หมู่บ้าน</t>
  </si>
  <si>
    <t>thanawutrattanachai@hotmail.com</t>
  </si>
  <si>
    <t>mornan26@gmail.com</t>
  </si>
  <si>
    <t>pnanta2503@gmail.com</t>
  </si>
  <si>
    <t>nootcharee0601@gmail.com</t>
  </si>
  <si>
    <t>panda_5364.045@hotmail.com</t>
  </si>
  <si>
    <t>0 872639308</t>
  </si>
  <si>
    <t>0 848916963</t>
  </si>
  <si>
    <t>0 833904185</t>
  </si>
  <si>
    <t>0 813284193</t>
  </si>
  <si>
    <t>0 828109830</t>
  </si>
  <si>
    <t>0 848497668</t>
  </si>
  <si>
    <t>รร.บ้านวังขุม</t>
  </si>
  <si>
    <t>สำนักสงฆ์ดอนไม้แดง</t>
  </si>
  <si>
    <t>ตำบลพะแสง</t>
  </si>
  <si>
    <t>ตำบล พะแสง</t>
  </si>
  <si>
    <t>บ้านตาขุน</t>
  </si>
  <si>
    <t>บ้านปากน้ำ</t>
  </si>
  <si>
    <t>บ้านปากซวด</t>
  </si>
  <si>
    <t>บ้านบางน้ำเย็น</t>
  </si>
  <si>
    <t>บ้านแสงเหนือ</t>
  </si>
  <si>
    <t>บ้านปากซวดเหนือ</t>
  </si>
  <si>
    <t>บ้านแสงใต้</t>
  </si>
  <si>
    <t>บ้านท้ายเชี่ยว</t>
  </si>
  <si>
    <t>บ้านคลองหินขาว</t>
  </si>
  <si>
    <t>วัดพะแสง</t>
  </si>
  <si>
    <t>ศพด.อบต.พะแสง</t>
  </si>
  <si>
    <t>รร.วัดพะแสง</t>
  </si>
  <si>
    <t>รร.บ้านตาขุน</t>
  </si>
  <si>
    <t>ตำบลพรุไทย</t>
  </si>
  <si>
    <t xml:space="preserve">   พรุทย หมู่บ้าน</t>
  </si>
  <si>
    <t>บ้านหาดคัน</t>
  </si>
  <si>
    <t>บ้านบนทุ่ง</t>
  </si>
  <si>
    <t>บ้านทวีสุข</t>
  </si>
  <si>
    <t>บ้านบางเน่า</t>
  </si>
  <si>
    <t>บ้านพรุศรี</t>
  </si>
  <si>
    <t>บ้านท่าพรุไทย</t>
  </si>
  <si>
    <t>บ้านคลองพิกุล</t>
  </si>
  <si>
    <t>บ้านเชี่ยวขวาน</t>
  </si>
  <si>
    <t>บ้านควนทอง</t>
  </si>
  <si>
    <t>วัดพรุศรี</t>
  </si>
  <si>
    <t>วัดควนทอง</t>
  </si>
  <si>
    <t>ศพด.บ้านควนทอง</t>
  </si>
  <si>
    <t>ศพด.บ้านเชี่ยวหลาน</t>
  </si>
  <si>
    <t>รร.วัดพรุศรี</t>
  </si>
  <si>
    <t>รร.บ้านเชี่ยวขวาน</t>
  </si>
  <si>
    <t>ตำบลเขาพัง</t>
  </si>
  <si>
    <t>เขาพัง หมู่บ้าน</t>
  </si>
  <si>
    <t>บ้านเขาเทพพิทักษ์</t>
  </si>
  <si>
    <t>บ้านหน้าเขา</t>
  </si>
  <si>
    <t>บ้านหน้าฮะ</t>
  </si>
  <si>
    <t>บ้านไกรสร</t>
  </si>
  <si>
    <t>บ้านเชี่ยวหลาน</t>
  </si>
  <si>
    <t>วัดไกรสร</t>
  </si>
  <si>
    <t>รร.บ้านพัฒนา2</t>
  </si>
  <si>
    <t xml:space="preserve">รร.บ้านพัฒนา ,รร.รัชชประภาวิทยาคม </t>
  </si>
  <si>
    <t>ศพด.ทต.บ้านเชี่ยวหลาน</t>
  </si>
  <si>
    <t>รร.บ้านเขาเทพพิทักษ์</t>
  </si>
  <si>
    <t>ศพด.บ้านเขาเทพพิทักษ์</t>
  </si>
  <si>
    <t>วัดเขาพัง</t>
  </si>
  <si>
    <t>อำเภอ บ้านตาขุน</t>
  </si>
  <si>
    <t>ตำบล พรุไทย</t>
  </si>
  <si>
    <t>ตำบล เขาพัง</t>
  </si>
  <si>
    <t>ตำบล เขาวง</t>
  </si>
  <si>
    <t>ปีปัจจุบัน 62</t>
  </si>
  <si>
    <t xml:space="preserve">5 - ปีปัจจุบัน 61 </t>
  </si>
  <si>
    <t>4 -2560</t>
  </si>
  <si>
    <t>3-2559</t>
  </si>
  <si>
    <t>2-2558</t>
  </si>
  <si>
    <t>1-2557</t>
  </si>
  <si>
    <t>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</si>
</sst>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16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20"/>
      <color theme="1"/>
      <name val="TH SarabunPSK"/>
      <family val="2"/>
    </font>
    <font>
      <u/>
      <sz val="20"/>
      <color theme="10"/>
      <name val="TH SarabunPSK"/>
      <family val="2"/>
    </font>
    <font>
      <b/>
      <sz val="16"/>
      <name val="TH SarabunPSK"/>
      <family val="2"/>
    </font>
    <font>
      <b/>
      <sz val="20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0"/>
      <name val="TH SarabunPSK"/>
      <family val="2"/>
    </font>
    <font>
      <b/>
      <sz val="10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name val="Calibri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0"/>
      <color theme="1"/>
      <name val="Calibri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  <font>
      <sz val="10"/>
      <color theme="1"/>
      <name val="TH Sarabun psk"/>
      <charset val="222"/>
    </font>
    <font>
      <b/>
      <sz val="10"/>
      <color theme="1"/>
      <name val="TH Sarabun psk"/>
      <charset val="222"/>
    </font>
    <font>
      <b/>
      <sz val="12"/>
      <color theme="1"/>
      <name val="TH SarabunPSK"/>
      <family val="2"/>
    </font>
    <font>
      <b/>
      <sz val="14"/>
      <color indexed="8"/>
      <name val="Angsana New"/>
      <family val="1"/>
    </font>
    <font>
      <sz val="14"/>
      <color theme="1"/>
      <name val="Angsana New"/>
      <family val="1"/>
    </font>
    <font>
      <sz val="14"/>
      <color indexed="8"/>
      <name val="Angsana New"/>
      <family val="1"/>
    </font>
    <font>
      <sz val="11"/>
      <color theme="1"/>
      <name val="TH Sarabun psk"/>
      <charset val="22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6"/>
      <color indexed="8"/>
      <name val="TH SarabunPSK"/>
      <family val="2"/>
    </font>
    <font>
      <b/>
      <sz val="14"/>
      <color indexed="8"/>
      <name val="Times New Roman"/>
      <family val="1"/>
    </font>
    <font>
      <sz val="12"/>
      <color indexed="8"/>
      <name val="TH SarabunPSK"/>
      <family val="2"/>
    </font>
    <font>
      <sz val="8"/>
      <color indexed="8"/>
      <name val="Tahoma"/>
      <family val="2"/>
      <charset val="222"/>
    </font>
    <font>
      <sz val="10"/>
      <color theme="1"/>
      <name val="Calibri"/>
      <family val="2"/>
      <charset val="222"/>
      <scheme val="minor"/>
    </font>
    <font>
      <b/>
      <sz val="12"/>
      <color indexed="8"/>
      <name val="TH SarabunPSK"/>
      <family val="2"/>
    </font>
    <font>
      <b/>
      <sz val="12"/>
      <color indexed="8"/>
      <name val="Times New Roman"/>
      <family val="1"/>
    </font>
    <font>
      <b/>
      <sz val="11"/>
      <color indexed="56"/>
      <name val="Tahoma"/>
      <family val="2"/>
    </font>
    <font>
      <sz val="12"/>
      <color theme="1"/>
      <name val="Calibri"/>
      <family val="2"/>
      <charset val="222"/>
      <scheme val="minor"/>
    </font>
    <font>
      <sz val="11"/>
      <color indexed="8"/>
      <name val="TH SarabunPSK"/>
      <family val="2"/>
    </font>
    <font>
      <sz val="8"/>
      <color theme="1"/>
      <name val="Calibri"/>
      <family val="2"/>
      <charset val="222"/>
      <scheme val="minor"/>
    </font>
    <font>
      <sz val="8"/>
      <color rgb="FFFF0000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indexed="81"/>
      <name val="Tahoma"/>
      <family val="2"/>
    </font>
    <font>
      <b/>
      <u/>
      <sz val="20"/>
      <color rgb="FFFF0000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22"/>
      <scheme val="minor"/>
    </font>
    <font>
      <b/>
      <sz val="14"/>
      <color rgb="FF222222"/>
      <name val="Calibri"/>
      <family val="2"/>
      <charset val="1"/>
      <scheme val="minor"/>
    </font>
    <font>
      <sz val="16"/>
      <color theme="1"/>
      <name val="TH SarabunPSK"/>
      <charset val="222"/>
    </font>
    <font>
      <sz val="14"/>
      <color rgb="FF2A2A2A"/>
      <name val="TH SarabunIT๙"/>
      <family val="2"/>
    </font>
    <font>
      <sz val="16"/>
      <color theme="1"/>
      <name val="TH SarabunIT๙"/>
      <family val="2"/>
    </font>
    <font>
      <sz val="9"/>
      <color theme="1"/>
      <name val="TH Niramit AS"/>
    </font>
    <font>
      <b/>
      <sz val="9"/>
      <color theme="1"/>
      <name val="TH Niramit AS"/>
    </font>
    <font>
      <sz val="9"/>
      <color rgb="FF2A2A2A"/>
      <name val="TH Niramit AS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7">
    <xf numFmtId="0" fontId="0" fillId="0" borderId="0" xfId="0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1" applyFont="1"/>
    <xf numFmtId="0" fontId="10" fillId="0" borderId="0" xfId="0" applyFont="1"/>
    <xf numFmtId="0" fontId="11" fillId="0" borderId="1" xfId="0" applyFont="1" applyBorder="1"/>
    <xf numFmtId="0" fontId="11" fillId="0" borderId="1" xfId="0" applyFont="1" applyFill="1" applyBorder="1"/>
    <xf numFmtId="0" fontId="5" fillId="0" borderId="1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0" xfId="0" applyFont="1" applyFill="1"/>
    <xf numFmtId="0" fontId="11" fillId="0" borderId="7" xfId="0" applyFont="1" applyBorder="1"/>
    <xf numFmtId="0" fontId="11" fillId="0" borderId="4" xfId="0" applyFont="1" applyBorder="1"/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7" xfId="0" applyFont="1" applyFill="1" applyBorder="1"/>
    <xf numFmtId="0" fontId="11" fillId="4" borderId="0" xfId="0" applyFont="1" applyFill="1"/>
    <xf numFmtId="0" fontId="12" fillId="0" borderId="0" xfId="0" applyFont="1"/>
    <xf numFmtId="0" fontId="12" fillId="2" borderId="3" xfId="0" applyFont="1" applyFill="1" applyBorder="1"/>
    <xf numFmtId="0" fontId="12" fillId="0" borderId="7" xfId="0" applyFont="1" applyBorder="1"/>
    <xf numFmtId="0" fontId="1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3" borderId="5" xfId="0" applyFont="1" applyFill="1" applyBorder="1"/>
    <xf numFmtId="0" fontId="11" fillId="4" borderId="0" xfId="0" applyFont="1" applyFill="1" applyAlignment="1">
      <alignment horizontal="center"/>
    </xf>
    <xf numFmtId="3" fontId="11" fillId="4" borderId="1" xfId="0" applyNumberFormat="1" applyFont="1" applyFill="1" applyBorder="1"/>
    <xf numFmtId="0" fontId="13" fillId="4" borderId="1" xfId="0" applyFont="1" applyFill="1" applyBorder="1"/>
    <xf numFmtId="0" fontId="11" fillId="4" borderId="4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Border="1" applyAlignment="1">
      <alignment wrapText="1" readingOrder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5" fillId="0" borderId="0" xfId="0" applyFont="1" applyBorder="1"/>
    <xf numFmtId="0" fontId="19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2" fillId="2" borderId="6" xfId="0" applyFont="1" applyFill="1" applyBorder="1"/>
    <xf numFmtId="0" fontId="12" fillId="3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6" xfId="0" applyFont="1" applyFill="1" applyBorder="1"/>
    <xf numFmtId="0" fontId="11" fillId="0" borderId="2" xfId="0" applyFont="1" applyFill="1" applyBorder="1"/>
    <xf numFmtId="0" fontId="11" fillId="0" borderId="5" xfId="0" applyFont="1" applyFill="1" applyBorder="1"/>
    <xf numFmtId="0" fontId="15" fillId="5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6" xfId="0" applyFont="1" applyBorder="1"/>
    <xf numFmtId="0" fontId="0" fillId="0" borderId="1" xfId="0" applyBorder="1"/>
    <xf numFmtId="0" fontId="12" fillId="2" borderId="2" xfId="0" applyFont="1" applyFill="1" applyBorder="1"/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2" fillId="0" borderId="2" xfId="0" applyFont="1" applyBorder="1"/>
    <xf numFmtId="0" fontId="27" fillId="0" borderId="0" xfId="0" applyFont="1"/>
    <xf numFmtId="0" fontId="12" fillId="2" borderId="4" xfId="0" applyFont="1" applyFill="1" applyBorder="1"/>
    <xf numFmtId="0" fontId="28" fillId="6" borderId="2" xfId="0" applyFont="1" applyFill="1" applyBorder="1" applyAlignment="1">
      <alignment horizontal="left" indent="4"/>
    </xf>
    <xf numFmtId="0" fontId="28" fillId="0" borderId="0" xfId="0" applyFont="1" applyBorder="1" applyAlignment="1">
      <alignment horizontal="left" indent="4"/>
    </xf>
    <xf numFmtId="0" fontId="29" fillId="0" borderId="9" xfId="0" applyFont="1" applyBorder="1"/>
    <xf numFmtId="0" fontId="30" fillId="0" borderId="4" xfId="0" applyFont="1" applyBorder="1" applyAlignment="1">
      <alignment horizontal="center"/>
    </xf>
    <xf numFmtId="0" fontId="29" fillId="0" borderId="0" xfId="0" applyFont="1"/>
    <xf numFmtId="0" fontId="30" fillId="0" borderId="4" xfId="0" applyFont="1" applyBorder="1"/>
    <xf numFmtId="0" fontId="29" fillId="0" borderId="4" xfId="0" applyFont="1" applyBorder="1" applyAlignment="1">
      <alignment horizontal="center"/>
    </xf>
    <xf numFmtId="0" fontId="30" fillId="0" borderId="1" xfId="0" applyFont="1" applyBorder="1"/>
    <xf numFmtId="0" fontId="29" fillId="0" borderId="1" xfId="0" applyFont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9" fillId="5" borderId="2" xfId="0" applyFont="1" applyFill="1" applyBorder="1"/>
    <xf numFmtId="0" fontId="0" fillId="5" borderId="5" xfId="0" applyFill="1" applyBorder="1"/>
    <xf numFmtId="0" fontId="31" fillId="5" borderId="10" xfId="0" applyFont="1" applyFill="1" applyBorder="1" applyAlignment="1">
      <alignment horizontal="center"/>
    </xf>
    <xf numFmtId="0" fontId="31" fillId="0" borderId="12" xfId="0" applyFont="1" applyBorder="1"/>
    <xf numFmtId="0" fontId="31" fillId="0" borderId="7" xfId="0" applyFont="1" applyBorder="1" applyAlignment="1">
      <alignment horizontal="center" vertical="center"/>
    </xf>
    <xf numFmtId="0" fontId="25" fillId="0" borderId="11" xfId="0" applyFont="1" applyBorder="1"/>
    <xf numFmtId="0" fontId="25" fillId="0" borderId="12" xfId="0" applyFont="1" applyBorder="1"/>
    <xf numFmtId="0" fontId="15" fillId="5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1" xfId="0" applyFill="1" applyBorder="1"/>
    <xf numFmtId="49" fontId="3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32" fillId="0" borderId="0" xfId="0" applyFont="1" applyBorder="1"/>
    <xf numFmtId="49" fontId="0" fillId="0" borderId="1" xfId="0" applyNumberFormat="1" applyBorder="1" applyAlignment="1">
      <alignment horizontal="center"/>
    </xf>
    <xf numFmtId="0" fontId="33" fillId="0" borderId="1" xfId="0" applyFont="1" applyBorder="1"/>
    <xf numFmtId="0" fontId="21" fillId="0" borderId="0" xfId="0" applyFont="1" applyFill="1" applyBorder="1"/>
    <xf numFmtId="0" fontId="35" fillId="0" borderId="0" xfId="0" applyFont="1" applyFill="1" applyBorder="1" applyAlignment="1">
      <alignment horizontal="center" vertical="top"/>
    </xf>
    <xf numFmtId="0" fontId="35" fillId="7" borderId="1" xfId="0" applyFont="1" applyFill="1" applyBorder="1" applyAlignment="1">
      <alignment horizontal="center" vertical="top"/>
    </xf>
    <xf numFmtId="0" fontId="35" fillId="7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35" fillId="0" borderId="0" xfId="0" applyFont="1" applyAlignment="1">
      <alignment horizontal="left" indent="4"/>
    </xf>
    <xf numFmtId="0" fontId="0" fillId="0" borderId="0" xfId="0" applyFill="1"/>
    <xf numFmtId="0" fontId="0" fillId="6" borderId="6" xfId="0" applyFill="1" applyBorder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20" fillId="6" borderId="2" xfId="0" applyFont="1" applyFill="1" applyBorder="1" applyAlignment="1">
      <alignment horizontal="left" indent="4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5" xfId="0" applyFill="1" applyBorder="1"/>
    <xf numFmtId="0" fontId="0" fillId="0" borderId="1" xfId="0" applyBorder="1" applyAlignment="1">
      <alignment horizontal="center"/>
    </xf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0" fontId="39" fillId="6" borderId="5" xfId="0" applyFont="1" applyFill="1" applyBorder="1"/>
    <xf numFmtId="0" fontId="39" fillId="6" borderId="5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left" indent="4"/>
    </xf>
    <xf numFmtId="0" fontId="42" fillId="8" borderId="0" xfId="0" applyFont="1" applyFill="1" applyBorder="1" applyAlignment="1">
      <alignment horizontal="center"/>
    </xf>
    <xf numFmtId="0" fontId="32" fillId="0" borderId="1" xfId="0" applyFont="1" applyBorder="1"/>
    <xf numFmtId="0" fontId="32" fillId="0" borderId="4" xfId="0" applyFont="1" applyBorder="1"/>
    <xf numFmtId="0" fontId="35" fillId="0" borderId="1" xfId="0" applyFont="1" applyFill="1" applyBorder="1" applyAlignment="1">
      <alignment horizontal="center" vertical="top"/>
    </xf>
    <xf numFmtId="0" fontId="35" fillId="0" borderId="0" xfId="0" applyFont="1" applyBorder="1" applyAlignment="1">
      <alignment horizontal="left" indent="4"/>
    </xf>
    <xf numFmtId="0" fontId="43" fillId="6" borderId="5" xfId="0" applyFont="1" applyFill="1" applyBorder="1"/>
    <xf numFmtId="0" fontId="43" fillId="6" borderId="5" xfId="0" applyFont="1" applyFill="1" applyBorder="1" applyAlignment="1">
      <alignment horizontal="center"/>
    </xf>
    <xf numFmtId="0" fontId="35" fillId="6" borderId="2" xfId="0" applyFont="1" applyFill="1" applyBorder="1"/>
    <xf numFmtId="0" fontId="0" fillId="0" borderId="5" xfId="0" applyBorder="1"/>
    <xf numFmtId="0" fontId="44" fillId="0" borderId="1" xfId="0" applyFont="1" applyBorder="1"/>
    <xf numFmtId="0" fontId="44" fillId="0" borderId="4" xfId="0" applyFont="1" applyBorder="1"/>
    <xf numFmtId="0" fontId="0" fillId="0" borderId="4" xfId="0" applyBorder="1"/>
    <xf numFmtId="0" fontId="35" fillId="0" borderId="0" xfId="0" applyFont="1" applyBorder="1" applyAlignment="1">
      <alignment horizontal="left" indent="3"/>
    </xf>
    <xf numFmtId="0" fontId="0" fillId="9" borderId="6" xfId="0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5" xfId="0" applyFont="1" applyFill="1" applyBorder="1"/>
    <xf numFmtId="0" fontId="0" fillId="9" borderId="2" xfId="0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left" indent="3"/>
    </xf>
    <xf numFmtId="0" fontId="45" fillId="0" borderId="0" xfId="0" applyFont="1" applyFill="1" applyBorder="1"/>
    <xf numFmtId="0" fontId="46" fillId="0" borderId="0" xfId="0" applyFont="1" applyFill="1" applyBorder="1"/>
    <xf numFmtId="0" fontId="37" fillId="0" borderId="4" xfId="0" applyFont="1" applyBorder="1"/>
    <xf numFmtId="0" fontId="35" fillId="0" borderId="0" xfId="0" applyFont="1" applyBorder="1"/>
    <xf numFmtId="0" fontId="47" fillId="9" borderId="5" xfId="0" applyFont="1" applyFill="1" applyBorder="1"/>
    <xf numFmtId="0" fontId="47" fillId="9" borderId="2" xfId="0" applyFont="1" applyFill="1" applyBorder="1"/>
    <xf numFmtId="0" fontId="47" fillId="9" borderId="5" xfId="0" applyFont="1" applyFill="1" applyBorder="1" applyAlignment="1">
      <alignment horizontal="center"/>
    </xf>
    <xf numFmtId="0" fontId="20" fillId="9" borderId="2" xfId="0" applyFont="1" applyFill="1" applyBorder="1"/>
    <xf numFmtId="0" fontId="0" fillId="0" borderId="13" xfId="0" applyFill="1" applyBorder="1"/>
    <xf numFmtId="0" fontId="0" fillId="0" borderId="13" xfId="0" applyBorder="1" applyAlignment="1">
      <alignment horizontal="center"/>
    </xf>
    <xf numFmtId="0" fontId="32" fillId="0" borderId="13" xfId="0" applyFont="1" applyBorder="1"/>
    <xf numFmtId="0" fontId="4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3" xfId="0" applyFont="1" applyBorder="1"/>
    <xf numFmtId="1" fontId="48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5" fillId="10" borderId="1" xfId="0" applyFont="1" applyFill="1" applyBorder="1"/>
    <xf numFmtId="0" fontId="46" fillId="10" borderId="1" xfId="0" applyFont="1" applyFill="1" applyBorder="1"/>
    <xf numFmtId="0" fontId="45" fillId="0" borderId="4" xfId="0" applyFont="1" applyBorder="1"/>
    <xf numFmtId="0" fontId="0" fillId="0" borderId="12" xfId="0" applyBorder="1" applyAlignment="1">
      <alignment horizontal="center"/>
    </xf>
    <xf numFmtId="0" fontId="45" fillId="0" borderId="7" xfId="0" applyFont="1" applyBorder="1"/>
    <xf numFmtId="0" fontId="38" fillId="0" borderId="12" xfId="0" applyFont="1" applyBorder="1" applyAlignment="1">
      <alignment horizontal="center"/>
    </xf>
    <xf numFmtId="0" fontId="43" fillId="9" borderId="5" xfId="0" applyFont="1" applyFill="1" applyBorder="1"/>
    <xf numFmtId="0" fontId="43" fillId="9" borderId="2" xfId="0" applyFont="1" applyFill="1" applyBorder="1"/>
    <xf numFmtId="0" fontId="43" fillId="9" borderId="5" xfId="0" applyFont="1" applyFill="1" applyBorder="1" applyAlignment="1">
      <alignment horizontal="center"/>
    </xf>
    <xf numFmtId="0" fontId="40" fillId="9" borderId="2" xfId="0" applyFont="1" applyFill="1" applyBorder="1"/>
    <xf numFmtId="0" fontId="35" fillId="9" borderId="2" xfId="0" applyFont="1" applyFill="1" applyBorder="1"/>
    <xf numFmtId="0" fontId="49" fillId="0" borderId="1" xfId="0" applyFont="1" applyFill="1" applyBorder="1" applyAlignment="1">
      <alignment horizontal="center"/>
    </xf>
    <xf numFmtId="2" fontId="49" fillId="0" borderId="1" xfId="0" applyNumberFormat="1" applyFont="1" applyFill="1" applyBorder="1"/>
    <xf numFmtId="0" fontId="50" fillId="0" borderId="1" xfId="0" applyFont="1" applyFill="1" applyBorder="1" applyAlignment="1">
      <alignment horizontal="center"/>
    </xf>
    <xf numFmtId="2" fontId="38" fillId="0" borderId="1" xfId="0" applyNumberFormat="1" applyFont="1" applyFill="1" applyBorder="1"/>
    <xf numFmtId="1" fontId="38" fillId="0" borderId="1" xfId="0" applyNumberFormat="1" applyFont="1" applyFill="1" applyBorder="1"/>
    <xf numFmtId="164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9" fillId="11" borderId="1" xfId="0" applyFont="1" applyFill="1" applyBorder="1" applyAlignment="1">
      <alignment horizontal="center"/>
    </xf>
    <xf numFmtId="0" fontId="49" fillId="0" borderId="1" xfId="0" applyFont="1" applyBorder="1" applyAlignment="1">
      <alignment horizontal="center"/>
    </xf>
    <xf numFmtId="2" fontId="49" fillId="0" borderId="1" xfId="0" applyNumberFormat="1" applyFont="1" applyBorder="1"/>
    <xf numFmtId="0" fontId="50" fillId="0" borderId="1" xfId="0" applyFont="1" applyBorder="1" applyAlignment="1">
      <alignment horizontal="center"/>
    </xf>
    <xf numFmtId="2" fontId="38" fillId="0" borderId="1" xfId="0" applyNumberFormat="1" applyFont="1" applyBorder="1"/>
    <xf numFmtId="1" fontId="38" fillId="11" borderId="1" xfId="0" applyNumberFormat="1" applyFont="1" applyFill="1" applyBorder="1"/>
    <xf numFmtId="2" fontId="38" fillId="11" borderId="1" xfId="0" applyNumberFormat="1" applyFont="1" applyFill="1" applyBorder="1"/>
    <xf numFmtId="0" fontId="50" fillId="11" borderId="1" xfId="0" applyFont="1" applyFill="1" applyBorder="1" applyAlignment="1">
      <alignment horizontal="center"/>
    </xf>
    <xf numFmtId="1" fontId="48" fillId="0" borderId="1" xfId="0" applyNumberFormat="1" applyFont="1" applyBorder="1" applyAlignment="1">
      <alignment horizontal="center"/>
    </xf>
    <xf numFmtId="0" fontId="38" fillId="11" borderId="1" xfId="0" applyFont="1" applyFill="1" applyBorder="1"/>
    <xf numFmtId="0" fontId="38" fillId="11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6" fillId="2" borderId="1" xfId="0" applyFont="1" applyFill="1" applyBorder="1"/>
    <xf numFmtId="0" fontId="45" fillId="2" borderId="1" xfId="0" applyFont="1" applyFill="1" applyBorder="1"/>
    <xf numFmtId="0" fontId="45" fillId="2" borderId="3" xfId="0" applyFont="1" applyFill="1" applyBorder="1"/>
    <xf numFmtId="164" fontId="49" fillId="0" borderId="0" xfId="0" applyNumberFormat="1" applyFont="1" applyFill="1" applyBorder="1"/>
    <xf numFmtId="1" fontId="50" fillId="0" borderId="0" xfId="0" applyNumberFormat="1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49" fillId="0" borderId="0" xfId="0" applyFont="1"/>
    <xf numFmtId="0" fontId="49" fillId="0" borderId="0" xfId="0" applyFont="1" applyFill="1" applyBorder="1"/>
    <xf numFmtId="0" fontId="50" fillId="0" borderId="0" xfId="0" applyFont="1" applyFill="1" applyBorder="1"/>
    <xf numFmtId="0" fontId="51" fillId="2" borderId="1" xfId="0" applyFont="1" applyFill="1" applyBorder="1" applyAlignment="1">
      <alignment horizontal="center"/>
    </xf>
    <xf numFmtId="0" fontId="52" fillId="2" borderId="1" xfId="0" applyFont="1" applyFill="1" applyBorder="1"/>
    <xf numFmtId="0" fontId="51" fillId="2" borderId="1" xfId="0" applyFont="1" applyFill="1" applyBorder="1"/>
    <xf numFmtId="0" fontId="51" fillId="2" borderId="3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1" xfId="0" applyFont="1" applyBorder="1" applyAlignment="1">
      <alignment vertical="top" wrapText="1"/>
    </xf>
    <xf numFmtId="0" fontId="49" fillId="0" borderId="1" xfId="0" applyFont="1" applyFill="1" applyBorder="1" applyAlignment="1">
      <alignment horizontal="center" vertical="top" wrapText="1"/>
    </xf>
    <xf numFmtId="0" fontId="49" fillId="12" borderId="1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50" fillId="0" borderId="1" xfId="0" applyFont="1" applyBorder="1"/>
    <xf numFmtId="0" fontId="50" fillId="0" borderId="1" xfId="0" applyFont="1" applyFill="1" applyBorder="1" applyAlignment="1">
      <alignment vertical="top" wrapText="1"/>
    </xf>
    <xf numFmtId="0" fontId="49" fillId="0" borderId="1" xfId="0" applyFont="1" applyBorder="1"/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top"/>
    </xf>
    <xf numFmtId="0" fontId="32" fillId="7" borderId="1" xfId="0" applyFont="1" applyFill="1" applyBorder="1" applyAlignment="1">
      <alignment horizontal="center"/>
    </xf>
    <xf numFmtId="49" fontId="35" fillId="7" borderId="1" xfId="0" applyNumberFormat="1" applyFont="1" applyFill="1" applyBorder="1" applyAlignment="1">
      <alignment horizontal="center" vertical="top"/>
    </xf>
    <xf numFmtId="0" fontId="35" fillId="0" borderId="9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center" vertical="top"/>
    </xf>
    <xf numFmtId="49" fontId="35" fillId="0" borderId="3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vertical="top"/>
    </xf>
    <xf numFmtId="49" fontId="35" fillId="0" borderId="1" xfId="0" applyNumberFormat="1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/>
    <xf numFmtId="0" fontId="35" fillId="0" borderId="4" xfId="0" applyFont="1" applyFill="1" applyBorder="1" applyAlignment="1">
      <alignment vertical="top"/>
    </xf>
    <xf numFmtId="0" fontId="32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49" fontId="35" fillId="0" borderId="5" xfId="0" applyNumberFormat="1" applyFont="1" applyFill="1" applyBorder="1" applyAlignment="1">
      <alignment horizontal="center" vertical="top"/>
    </xf>
    <xf numFmtId="0" fontId="35" fillId="0" borderId="5" xfId="0" applyFont="1" applyFill="1" applyBorder="1"/>
    <xf numFmtId="0" fontId="0" fillId="0" borderId="2" xfId="0" applyFill="1" applyBorder="1"/>
    <xf numFmtId="0" fontId="35" fillId="0" borderId="14" xfId="0" applyFont="1" applyFill="1" applyBorder="1" applyAlignment="1">
      <alignment horizontal="center" vertical="top"/>
    </xf>
    <xf numFmtId="0" fontId="35" fillId="2" borderId="14" xfId="0" applyFont="1" applyFill="1" applyBorder="1" applyAlignment="1">
      <alignment horizontal="center" vertical="top"/>
    </xf>
    <xf numFmtId="0" fontId="35" fillId="12" borderId="14" xfId="0" applyFont="1" applyFill="1" applyBorder="1" applyAlignment="1">
      <alignment horizontal="center" vertical="top"/>
    </xf>
    <xf numFmtId="0" fontId="40" fillId="12" borderId="14" xfId="0" applyFont="1" applyFill="1" applyBorder="1" applyAlignment="1">
      <alignment horizontal="center" vertical="top"/>
    </xf>
    <xf numFmtId="49" fontId="40" fillId="12" borderId="14" xfId="0" applyNumberFormat="1" applyFont="1" applyFill="1" applyBorder="1" applyAlignment="1">
      <alignment horizontal="center" vertical="top"/>
    </xf>
    <xf numFmtId="0" fontId="20" fillId="12" borderId="14" xfId="0" applyFont="1" applyFill="1" applyBorder="1" applyAlignment="1">
      <alignment horizontal="center" vertical="top"/>
    </xf>
    <xf numFmtId="49" fontId="34" fillId="0" borderId="1" xfId="0" applyNumberFormat="1" applyFont="1" applyBorder="1" applyAlignment="1">
      <alignment horizontal="center"/>
    </xf>
    <xf numFmtId="0" fontId="29" fillId="5" borderId="5" xfId="0" applyFont="1" applyFill="1" applyBorder="1"/>
    <xf numFmtId="0" fontId="12" fillId="0" borderId="1" xfId="0" applyFont="1" applyFill="1" applyBorder="1"/>
    <xf numFmtId="0" fontId="54" fillId="0" borderId="0" xfId="0" applyFont="1"/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/>
    </xf>
    <xf numFmtId="0" fontId="0" fillId="0" borderId="0" xfId="0" applyAlignment="1">
      <alignment wrapText="1"/>
    </xf>
    <xf numFmtId="0" fontId="58" fillId="2" borderId="0" xfId="0" applyFont="1" applyFill="1"/>
    <xf numFmtId="0" fontId="58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15" fillId="0" borderId="0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59" fillId="0" borderId="0" xfId="0" applyFont="1" applyAlignment="1">
      <alignment wrapText="1"/>
    </xf>
    <xf numFmtId="0" fontId="57" fillId="2" borderId="0" xfId="0" applyFont="1" applyFill="1"/>
    <xf numFmtId="0" fontId="60" fillId="0" borderId="1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61" fillId="0" borderId="2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62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/>
    <xf numFmtId="0" fontId="0" fillId="2" borderId="0" xfId="0" applyFill="1" applyAlignment="1">
      <alignment horizontal="center" wrapText="1"/>
    </xf>
    <xf numFmtId="0" fontId="49" fillId="0" borderId="2" xfId="0" applyFont="1" applyBorder="1" applyAlignment="1">
      <alignment horizontal="center" wrapText="1"/>
    </xf>
    <xf numFmtId="0" fontId="51" fillId="0" borderId="5" xfId="0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0" fillId="0" borderId="3" xfId="0" applyFont="1" applyBorder="1" applyAlignment="1">
      <alignment horizontal="left" vertical="center"/>
    </xf>
    <xf numFmtId="0" fontId="60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6" fillId="15" borderId="2" xfId="0" applyFont="1" applyFill="1" applyBorder="1" applyAlignment="1">
      <alignment horizontal="center" vertical="center"/>
    </xf>
    <xf numFmtId="0" fontId="26" fillId="15" borderId="5" xfId="0" applyFont="1" applyFill="1" applyBorder="1" applyAlignment="1">
      <alignment horizontal="center" vertical="center"/>
    </xf>
    <xf numFmtId="0" fontId="26" fillId="15" borderId="6" xfId="0" applyFont="1" applyFill="1" applyBorder="1" applyAlignment="1">
      <alignment horizontal="center" vertical="center"/>
    </xf>
    <xf numFmtId="0" fontId="26" fillId="16" borderId="2" xfId="0" applyFont="1" applyFill="1" applyBorder="1" applyAlignment="1">
      <alignment horizontal="center" vertical="center"/>
    </xf>
    <xf numFmtId="0" fontId="26" fillId="16" borderId="5" xfId="0" applyFont="1" applyFill="1" applyBorder="1" applyAlignment="1">
      <alignment horizontal="center" vertical="center"/>
    </xf>
    <xf numFmtId="0" fontId="26" fillId="16" borderId="6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6" fillId="13" borderId="5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11" fillId="2" borderId="6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3" borderId="1" xfId="0" applyFont="1" applyFill="1" applyBorder="1" applyAlignment="1">
      <alignment horizontal="center"/>
    </xf>
    <xf numFmtId="49" fontId="64" fillId="2" borderId="1" xfId="0" applyNumberFormat="1" applyFont="1" applyFill="1" applyBorder="1" applyAlignment="1">
      <alignment horizontal="center"/>
    </xf>
    <xf numFmtId="0" fontId="65" fillId="0" borderId="2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3" fillId="4" borderId="1" xfId="0" applyFont="1" applyFill="1" applyBorder="1" applyAlignment="1">
      <alignment horizontal="center"/>
    </xf>
    <xf numFmtId="0" fontId="63" fillId="4" borderId="4" xfId="0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6699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incharuai@gmail.com" TargetMode="External"/><Relationship Id="rId1" Type="http://schemas.openxmlformats.org/officeDocument/2006/relationships/hyperlink" Target="mailto:Scharuai@wu.ac.t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nanta2503@gmail.com" TargetMode="External"/><Relationship Id="rId2" Type="http://schemas.openxmlformats.org/officeDocument/2006/relationships/hyperlink" Target="mailto:thanawutrattanachai@hotmail.com" TargetMode="External"/><Relationship Id="rId1" Type="http://schemas.openxmlformats.org/officeDocument/2006/relationships/hyperlink" Target="mailto:khawmaw@hotmail.com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panda_5364.045@hotmail.com" TargetMode="External"/><Relationship Id="rId4" Type="http://schemas.openxmlformats.org/officeDocument/2006/relationships/hyperlink" Target="mailto:nootcharee0601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6"/>
  <sheetViews>
    <sheetView topLeftCell="D4" zoomScale="80" zoomScaleNormal="80" workbookViewId="0">
      <selection activeCell="M11" sqref="M11"/>
    </sheetView>
  </sheetViews>
  <sheetFormatPr defaultColWidth="9" defaultRowHeight="26.25"/>
  <cols>
    <col min="1" max="16384" width="9" style="1"/>
  </cols>
  <sheetData>
    <row r="3" spans="4:9">
      <c r="D3" s="8" t="s">
        <v>32</v>
      </c>
      <c r="E3" s="1" t="s">
        <v>227</v>
      </c>
    </row>
    <row r="5" spans="4:9">
      <c r="D5" s="8" t="s">
        <v>31</v>
      </c>
      <c r="E5" s="1" t="s">
        <v>39</v>
      </c>
    </row>
    <row r="7" spans="4:9">
      <c r="E7" s="1" t="s">
        <v>228</v>
      </c>
    </row>
    <row r="8" spans="4:9">
      <c r="E8" s="1" t="s">
        <v>178</v>
      </c>
    </row>
    <row r="9" spans="4:9">
      <c r="E9" s="1">
        <v>2.1</v>
      </c>
      <c r="F9" s="1" t="s">
        <v>229</v>
      </c>
    </row>
    <row r="10" spans="4:9">
      <c r="E10" s="1">
        <v>2.2000000000000002</v>
      </c>
      <c r="F10" s="1" t="s">
        <v>230</v>
      </c>
    </row>
    <row r="11" spans="4:9">
      <c r="E11" s="1">
        <v>2.2999999999999998</v>
      </c>
      <c r="F11" s="1" t="s">
        <v>231</v>
      </c>
    </row>
    <row r="12" spans="4:9">
      <c r="E12" s="1">
        <v>2.4</v>
      </c>
      <c r="F12" s="1" t="s">
        <v>187</v>
      </c>
      <c r="I12" s="1" t="s">
        <v>179</v>
      </c>
    </row>
    <row r="13" spans="4:9">
      <c r="I13" s="1" t="s">
        <v>185</v>
      </c>
    </row>
    <row r="14" spans="4:9">
      <c r="I14" s="1" t="s">
        <v>186</v>
      </c>
    </row>
    <row r="15" spans="4:9">
      <c r="F15" s="269" t="s">
        <v>188</v>
      </c>
    </row>
    <row r="16" spans="4:9">
      <c r="E16" s="1">
        <v>2.5</v>
      </c>
      <c r="F16" s="1" t="s">
        <v>189</v>
      </c>
    </row>
    <row r="17" spans="5:7">
      <c r="G17" s="1" t="s">
        <v>181</v>
      </c>
    </row>
    <row r="18" spans="5:7">
      <c r="G18" s="1" t="s">
        <v>180</v>
      </c>
    </row>
    <row r="19" spans="5:7">
      <c r="G19" s="1" t="s">
        <v>182</v>
      </c>
    </row>
    <row r="20" spans="5:7">
      <c r="G20" s="1" t="s">
        <v>183</v>
      </c>
    </row>
    <row r="21" spans="5:7">
      <c r="G21" s="1" t="s">
        <v>184</v>
      </c>
    </row>
    <row r="23" spans="5:7">
      <c r="E23" s="8" t="s">
        <v>33</v>
      </c>
    </row>
    <row r="24" spans="5:7">
      <c r="E24" s="8" t="s">
        <v>34</v>
      </c>
      <c r="G24" s="7" t="s">
        <v>35</v>
      </c>
    </row>
    <row r="25" spans="5:7">
      <c r="G25" s="7" t="s">
        <v>36</v>
      </c>
    </row>
    <row r="26" spans="5:7">
      <c r="G26" s="1" t="s">
        <v>37</v>
      </c>
    </row>
  </sheetData>
  <hyperlinks>
    <hyperlink ref="G24" r:id="rId1"/>
    <hyperlink ref="G25" r:id="rId2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0"/>
  <sheetViews>
    <sheetView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O55" sqref="O55"/>
    </sheetView>
  </sheetViews>
  <sheetFormatPr defaultRowHeight="15"/>
  <cols>
    <col min="1" max="1" width="12.7109375" style="12" bestFit="1" customWidth="1"/>
    <col min="2" max="2" width="2.85546875" style="32" bestFit="1" customWidth="1"/>
    <col min="3" max="4" width="12" style="12" customWidth="1"/>
    <col min="5" max="5" width="3.7109375" style="12" hidden="1" customWidth="1"/>
    <col min="6" max="6" width="10.7109375" customWidth="1"/>
    <col min="7" max="7" width="10.28515625" customWidth="1"/>
    <col min="8" max="8" width="9.7109375" customWidth="1"/>
    <col min="12" max="12" width="10.28515625" customWidth="1"/>
    <col min="13" max="13" width="9.85546875" customWidth="1"/>
    <col min="14" max="14" width="10.85546875" customWidth="1"/>
    <col min="18" max="18" width="12.140625" customWidth="1"/>
    <col min="19" max="19" width="11.28515625" customWidth="1"/>
    <col min="20" max="20" width="10.5703125" customWidth="1"/>
    <col min="21" max="21" width="31.42578125" customWidth="1"/>
    <col min="22" max="22" width="9.42578125" customWidth="1"/>
  </cols>
  <sheetData>
    <row r="1" spans="1:20" ht="18.75">
      <c r="A1" s="51" t="s">
        <v>279</v>
      </c>
      <c r="F1" s="337" t="s">
        <v>171</v>
      </c>
      <c r="G1" s="338"/>
      <c r="H1" s="339"/>
      <c r="I1" s="340" t="s">
        <v>172</v>
      </c>
      <c r="J1" s="341"/>
      <c r="K1" s="342"/>
      <c r="L1" s="328" t="s">
        <v>173</v>
      </c>
      <c r="M1" s="329"/>
      <c r="N1" s="330"/>
      <c r="O1" s="331" t="s">
        <v>174</v>
      </c>
      <c r="P1" s="332"/>
      <c r="Q1" s="333"/>
      <c r="R1" s="334" t="s">
        <v>175</v>
      </c>
      <c r="S1" s="335"/>
      <c r="T1" s="336"/>
    </row>
    <row r="2" spans="1:20" ht="15.75">
      <c r="A2" s="100" t="s">
        <v>1</v>
      </c>
      <c r="C2" s="91"/>
      <c r="D2" s="91"/>
      <c r="E2" s="91"/>
      <c r="F2" s="93" t="s">
        <v>52</v>
      </c>
      <c r="G2" s="93" t="s">
        <v>53</v>
      </c>
      <c r="H2" s="93" t="s">
        <v>54</v>
      </c>
      <c r="I2" s="93" t="s">
        <v>52</v>
      </c>
      <c r="J2" s="93" t="s">
        <v>53</v>
      </c>
      <c r="K2" s="93" t="s">
        <v>54</v>
      </c>
      <c r="L2" s="93" t="s">
        <v>52</v>
      </c>
      <c r="M2" s="93" t="s">
        <v>53</v>
      </c>
      <c r="N2" s="93" t="s">
        <v>54</v>
      </c>
      <c r="O2" s="93" t="s">
        <v>52</v>
      </c>
      <c r="P2" s="93" t="s">
        <v>53</v>
      </c>
      <c r="Q2" s="93" t="s">
        <v>54</v>
      </c>
      <c r="R2" s="93" t="s">
        <v>52</v>
      </c>
      <c r="S2" s="96" t="s">
        <v>53</v>
      </c>
      <c r="T2" s="94" t="s">
        <v>54</v>
      </c>
    </row>
    <row r="3" spans="1:20">
      <c r="A3" s="26"/>
      <c r="C3" s="91"/>
      <c r="D3" s="91"/>
      <c r="E3" s="91"/>
      <c r="F3" s="92">
        <v>2</v>
      </c>
      <c r="G3" s="92">
        <v>1</v>
      </c>
      <c r="H3" s="92">
        <v>0</v>
      </c>
      <c r="I3" s="92">
        <v>2</v>
      </c>
      <c r="J3" s="92">
        <v>1</v>
      </c>
      <c r="K3" s="92">
        <v>0</v>
      </c>
      <c r="L3" s="92">
        <v>2</v>
      </c>
      <c r="M3" s="92">
        <v>1</v>
      </c>
      <c r="N3" s="92">
        <v>0</v>
      </c>
      <c r="O3" s="92">
        <v>2</v>
      </c>
      <c r="P3" s="92">
        <v>1</v>
      </c>
      <c r="Q3" s="92">
        <v>0</v>
      </c>
      <c r="R3" s="92">
        <v>2</v>
      </c>
      <c r="S3" s="97">
        <v>1</v>
      </c>
      <c r="T3" s="92">
        <v>0</v>
      </c>
    </row>
    <row r="4" spans="1:20">
      <c r="A4" s="27" t="s">
        <v>280</v>
      </c>
      <c r="B4" s="39"/>
      <c r="C4" s="37" t="s">
        <v>44</v>
      </c>
      <c r="D4" s="36" t="s">
        <v>25</v>
      </c>
      <c r="E4" s="37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37.5">
      <c r="A5" s="28" t="s">
        <v>223</v>
      </c>
      <c r="B5" s="287">
        <v>1</v>
      </c>
      <c r="C5" s="289" t="s">
        <v>261</v>
      </c>
      <c r="D5" s="23" t="s">
        <v>235</v>
      </c>
      <c r="E5" s="22"/>
      <c r="F5" s="90"/>
      <c r="G5" s="90">
        <v>1</v>
      </c>
      <c r="H5" s="90"/>
      <c r="I5" s="90"/>
      <c r="J5" s="90">
        <v>1</v>
      </c>
      <c r="K5" s="90"/>
      <c r="L5" s="90"/>
      <c r="M5" s="90">
        <v>1</v>
      </c>
      <c r="N5" s="90"/>
      <c r="O5" s="90"/>
      <c r="P5" s="90">
        <v>1</v>
      </c>
      <c r="Q5" s="90"/>
      <c r="R5" s="90"/>
      <c r="S5" s="90">
        <v>1</v>
      </c>
      <c r="T5" s="90"/>
    </row>
    <row r="6" spans="1:20" ht="18.75">
      <c r="A6" s="28"/>
      <c r="B6" s="34">
        <v>2</v>
      </c>
      <c r="C6" s="289" t="s">
        <v>263</v>
      </c>
      <c r="D6" s="23" t="s">
        <v>234</v>
      </c>
      <c r="E6" s="22"/>
      <c r="F6" s="146">
        <v>2</v>
      </c>
      <c r="G6" s="146"/>
      <c r="H6" s="146"/>
      <c r="I6" s="146"/>
      <c r="J6" s="146">
        <v>1</v>
      </c>
      <c r="K6" s="146"/>
      <c r="L6" s="146"/>
      <c r="M6" s="146">
        <v>1</v>
      </c>
      <c r="N6" s="146"/>
      <c r="O6" s="146"/>
      <c r="P6" s="146">
        <v>1</v>
      </c>
      <c r="Q6" s="146"/>
      <c r="R6" s="146"/>
      <c r="S6" s="146">
        <v>1</v>
      </c>
      <c r="T6" s="90"/>
    </row>
    <row r="7" spans="1:20" ht="18.75">
      <c r="A7" s="16"/>
      <c r="B7" s="34">
        <v>3</v>
      </c>
      <c r="C7" s="289" t="s">
        <v>264</v>
      </c>
      <c r="D7" s="23" t="s">
        <v>234</v>
      </c>
      <c r="E7" s="22"/>
      <c r="F7" s="146">
        <v>2</v>
      </c>
      <c r="G7" s="146"/>
      <c r="H7" s="146"/>
      <c r="I7" s="146"/>
      <c r="J7" s="146">
        <v>1</v>
      </c>
      <c r="K7" s="146"/>
      <c r="L7" s="146"/>
      <c r="M7" s="146">
        <v>1</v>
      </c>
      <c r="N7" s="146"/>
      <c r="O7" s="146"/>
      <c r="P7" s="146">
        <v>1</v>
      </c>
      <c r="Q7" s="146"/>
      <c r="R7" s="146"/>
      <c r="S7" s="146">
        <v>1</v>
      </c>
      <c r="T7" s="90"/>
    </row>
    <row r="8" spans="1:20" ht="37.5">
      <c r="A8" s="16"/>
      <c r="B8" s="34">
        <v>4</v>
      </c>
      <c r="C8" s="289" t="s">
        <v>267</v>
      </c>
      <c r="D8" s="23" t="s">
        <v>234</v>
      </c>
      <c r="E8" s="22"/>
      <c r="F8" s="146">
        <v>2</v>
      </c>
      <c r="G8" s="146"/>
      <c r="H8" s="146"/>
      <c r="I8" s="146"/>
      <c r="J8" s="146">
        <v>1</v>
      </c>
      <c r="K8" s="146"/>
      <c r="L8" s="146"/>
      <c r="M8" s="146">
        <v>1</v>
      </c>
      <c r="N8" s="146"/>
      <c r="O8" s="146"/>
      <c r="P8" s="146">
        <v>1</v>
      </c>
      <c r="Q8" s="146"/>
      <c r="R8" s="146"/>
      <c r="S8" s="146">
        <v>1</v>
      </c>
      <c r="T8" s="90"/>
    </row>
    <row r="9" spans="1:20" ht="37.5">
      <c r="A9" s="16"/>
      <c r="B9" s="34">
        <v>4</v>
      </c>
      <c r="C9" s="289" t="s">
        <v>268</v>
      </c>
      <c r="D9" s="23" t="s">
        <v>234</v>
      </c>
      <c r="E9" s="22"/>
      <c r="F9" s="146">
        <v>2</v>
      </c>
      <c r="G9" s="146"/>
      <c r="H9" s="146"/>
      <c r="I9" s="146"/>
      <c r="J9" s="146">
        <v>1</v>
      </c>
      <c r="K9" s="146"/>
      <c r="L9" s="146"/>
      <c r="M9" s="146">
        <v>1</v>
      </c>
      <c r="N9" s="146"/>
      <c r="O9" s="146"/>
      <c r="P9" s="146">
        <v>1</v>
      </c>
      <c r="Q9" s="146"/>
      <c r="R9" s="146"/>
      <c r="S9" s="146">
        <v>1</v>
      </c>
      <c r="T9" s="90"/>
    </row>
    <row r="10" spans="1:20" ht="18.75">
      <c r="A10" s="16"/>
      <c r="B10" s="34">
        <v>5</v>
      </c>
      <c r="C10" s="289" t="s">
        <v>262</v>
      </c>
      <c r="D10" s="23" t="s">
        <v>235</v>
      </c>
      <c r="E10" s="22"/>
      <c r="F10" s="146"/>
      <c r="G10" s="146">
        <v>1</v>
      </c>
      <c r="H10" s="146"/>
      <c r="I10" s="146"/>
      <c r="J10" s="146">
        <v>1</v>
      </c>
      <c r="K10" s="146"/>
      <c r="L10" s="146"/>
      <c r="M10" s="146">
        <v>1</v>
      </c>
      <c r="N10" s="146"/>
      <c r="O10" s="146"/>
      <c r="P10" s="146">
        <v>1</v>
      </c>
      <c r="Q10" s="146"/>
      <c r="R10" s="146"/>
      <c r="S10" s="146">
        <v>1</v>
      </c>
      <c r="T10" s="90"/>
    </row>
    <row r="11" spans="1:20" ht="18.75">
      <c r="A11" s="16"/>
      <c r="B11" s="34">
        <v>6</v>
      </c>
      <c r="C11" s="289" t="s">
        <v>269</v>
      </c>
      <c r="D11" s="23" t="s">
        <v>234</v>
      </c>
      <c r="E11" s="22"/>
      <c r="F11" s="146">
        <v>2</v>
      </c>
      <c r="G11" s="146"/>
      <c r="H11" s="146"/>
      <c r="I11" s="146"/>
      <c r="J11" s="146">
        <v>1</v>
      </c>
      <c r="K11" s="146"/>
      <c r="L11" s="146"/>
      <c r="M11" s="146">
        <v>1</v>
      </c>
      <c r="N11" s="146"/>
      <c r="O11" s="146"/>
      <c r="P11" s="146">
        <v>1</v>
      </c>
      <c r="Q11" s="146"/>
      <c r="R11" s="146"/>
      <c r="S11" s="146">
        <v>1</v>
      </c>
      <c r="T11" s="90"/>
    </row>
    <row r="12" spans="1:20">
      <c r="A12" s="16"/>
      <c r="B12" s="34">
        <v>7</v>
      </c>
      <c r="C12" s="22"/>
      <c r="D12" s="22"/>
      <c r="E12" s="22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>
      <c r="A13" s="16"/>
      <c r="B13" s="34">
        <v>8</v>
      </c>
      <c r="C13" s="22"/>
      <c r="D13" s="22"/>
      <c r="E13" s="22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>
      <c r="A14" s="16"/>
      <c r="B14" s="34">
        <v>9</v>
      </c>
      <c r="C14" s="22"/>
      <c r="D14" s="22"/>
      <c r="E14" s="2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16.149999999999999" customHeight="1">
      <c r="A15" s="16"/>
      <c r="B15" s="34">
        <v>10</v>
      </c>
      <c r="C15" s="22"/>
      <c r="D15" s="22"/>
      <c r="E15" s="22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>
      <c r="A16" s="16"/>
      <c r="B16" s="34">
        <v>11</v>
      </c>
      <c r="C16" s="22"/>
      <c r="D16" s="22"/>
      <c r="E16" s="22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>
      <c r="A17" s="17"/>
      <c r="B17" s="34">
        <v>12</v>
      </c>
      <c r="C17" s="22"/>
      <c r="D17" s="22"/>
      <c r="E17" s="22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>
      <c r="A18" s="16"/>
      <c r="B18" s="95"/>
      <c r="C18" s="22"/>
      <c r="D18" s="25"/>
      <c r="E18" s="22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>
      <c r="A19" s="27" t="s">
        <v>296</v>
      </c>
      <c r="B19" s="29"/>
      <c r="C19" s="36" t="s">
        <v>2</v>
      </c>
      <c r="D19" s="36" t="s">
        <v>25</v>
      </c>
      <c r="E19" s="3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>
      <c r="A20" s="28" t="s">
        <v>223</v>
      </c>
      <c r="B20" s="30">
        <v>1</v>
      </c>
      <c r="C20" s="20" t="s">
        <v>297</v>
      </c>
      <c r="D20" s="20" t="s">
        <v>237</v>
      </c>
      <c r="E20" s="20"/>
      <c r="F20" s="90"/>
      <c r="G20" s="90"/>
      <c r="H20" s="90"/>
      <c r="I20" s="90"/>
      <c r="J20" s="90">
        <v>1</v>
      </c>
      <c r="K20" s="90"/>
      <c r="L20" s="90"/>
      <c r="M20" s="90">
        <v>1</v>
      </c>
      <c r="N20" s="90"/>
      <c r="O20" s="90"/>
      <c r="P20" s="90">
        <v>1</v>
      </c>
      <c r="Q20" s="90"/>
      <c r="R20" s="90"/>
      <c r="S20" s="90">
        <v>1</v>
      </c>
      <c r="T20" s="90"/>
    </row>
    <row r="21" spans="1:20">
      <c r="A21" s="16"/>
      <c r="B21" s="31">
        <v>2</v>
      </c>
      <c r="C21" s="66" t="s">
        <v>298</v>
      </c>
      <c r="D21" s="20" t="s">
        <v>237</v>
      </c>
      <c r="E21" s="66"/>
      <c r="F21" s="90"/>
      <c r="G21" s="90"/>
      <c r="H21" s="90"/>
      <c r="I21" s="90"/>
      <c r="J21" s="90">
        <v>1</v>
      </c>
      <c r="K21" s="90"/>
      <c r="L21" s="90"/>
      <c r="M21" s="90">
        <v>1</v>
      </c>
      <c r="N21" s="90"/>
      <c r="O21" s="90"/>
      <c r="P21" s="90">
        <v>1</v>
      </c>
      <c r="Q21" s="90"/>
      <c r="R21" s="90"/>
      <c r="S21" s="90">
        <v>1</v>
      </c>
      <c r="T21" s="90"/>
    </row>
    <row r="22" spans="1:20">
      <c r="A22" s="16"/>
      <c r="B22" s="31">
        <v>3</v>
      </c>
      <c r="C22" s="66" t="s">
        <v>299</v>
      </c>
      <c r="D22" s="20" t="s">
        <v>237</v>
      </c>
      <c r="E22" s="66"/>
      <c r="F22" s="90"/>
      <c r="G22" s="90"/>
      <c r="H22" s="90"/>
      <c r="I22" s="90"/>
      <c r="J22" s="90">
        <v>1</v>
      </c>
      <c r="K22" s="90"/>
      <c r="L22" s="90"/>
      <c r="M22" s="90">
        <v>1</v>
      </c>
      <c r="N22" s="90"/>
      <c r="O22" s="90"/>
      <c r="P22" s="90">
        <v>1</v>
      </c>
      <c r="Q22" s="90"/>
      <c r="R22" s="90"/>
      <c r="S22" s="90">
        <v>1</v>
      </c>
      <c r="T22" s="90"/>
    </row>
    <row r="23" spans="1:20">
      <c r="A23" s="16"/>
      <c r="B23" s="31">
        <v>4</v>
      </c>
      <c r="C23" s="66" t="s">
        <v>300</v>
      </c>
      <c r="D23" s="20" t="s">
        <v>238</v>
      </c>
      <c r="E23" s="66"/>
      <c r="F23" s="90"/>
      <c r="G23" s="90"/>
      <c r="H23" s="90"/>
      <c r="I23" s="90"/>
      <c r="J23" s="90">
        <v>1</v>
      </c>
      <c r="K23" s="90"/>
      <c r="L23" s="90"/>
      <c r="M23" s="90">
        <v>1</v>
      </c>
      <c r="N23" s="90"/>
      <c r="O23" s="90"/>
      <c r="P23" s="90">
        <v>1</v>
      </c>
      <c r="Q23" s="90"/>
      <c r="R23" s="90"/>
      <c r="S23" s="90">
        <v>1</v>
      </c>
      <c r="T23" s="90"/>
    </row>
    <row r="24" spans="1:20">
      <c r="A24" s="16"/>
      <c r="B24" s="31">
        <v>5</v>
      </c>
      <c r="C24" s="66" t="s">
        <v>301</v>
      </c>
      <c r="D24" s="20" t="s">
        <v>238</v>
      </c>
      <c r="E24" s="66"/>
      <c r="F24" s="90"/>
      <c r="G24" s="90"/>
      <c r="H24" s="90"/>
      <c r="I24" s="90"/>
      <c r="J24" s="90">
        <v>1</v>
      </c>
      <c r="K24" s="90"/>
      <c r="L24" s="90"/>
      <c r="M24" s="90">
        <v>1</v>
      </c>
      <c r="N24" s="90"/>
      <c r="O24" s="90"/>
      <c r="P24" s="90">
        <v>1</v>
      </c>
      <c r="Q24" s="90"/>
      <c r="R24" s="90"/>
      <c r="S24" s="90">
        <v>1</v>
      </c>
      <c r="T24" s="90"/>
    </row>
    <row r="25" spans="1:20">
      <c r="A25" s="16"/>
      <c r="B25" s="31">
        <v>6</v>
      </c>
      <c r="C25" s="66" t="s">
        <v>302</v>
      </c>
      <c r="D25" s="20" t="s">
        <v>238</v>
      </c>
      <c r="E25" s="66"/>
      <c r="F25" s="90"/>
      <c r="G25" s="90"/>
      <c r="H25" s="90"/>
      <c r="I25" s="90"/>
      <c r="J25" s="90">
        <v>1</v>
      </c>
      <c r="K25" s="90"/>
      <c r="L25" s="90"/>
      <c r="M25" s="90">
        <v>1</v>
      </c>
      <c r="N25" s="90"/>
      <c r="O25" s="90"/>
      <c r="P25" s="90">
        <v>1</v>
      </c>
      <c r="Q25" s="90"/>
      <c r="R25" s="90"/>
      <c r="S25" s="90">
        <v>1</v>
      </c>
      <c r="T25" s="90"/>
    </row>
    <row r="26" spans="1:20">
      <c r="A26" s="16"/>
      <c r="B26" s="31">
        <v>7</v>
      </c>
      <c r="C26" s="66" t="s">
        <v>304</v>
      </c>
      <c r="D26" s="20" t="s">
        <v>237</v>
      </c>
      <c r="E26" s="66"/>
      <c r="F26" s="90"/>
      <c r="G26" s="90"/>
      <c r="H26" s="90"/>
      <c r="I26" s="90"/>
      <c r="J26" s="90">
        <v>1</v>
      </c>
      <c r="K26" s="90"/>
      <c r="L26" s="90"/>
      <c r="M26" s="90">
        <v>1</v>
      </c>
      <c r="N26" s="90"/>
      <c r="O26" s="90"/>
      <c r="P26" s="90">
        <v>1</v>
      </c>
      <c r="Q26" s="90"/>
      <c r="R26" s="90"/>
      <c r="S26" s="90">
        <v>1</v>
      </c>
      <c r="T26" s="90"/>
    </row>
    <row r="27" spans="1:20">
      <c r="A27" s="16"/>
      <c r="B27" s="31">
        <v>8</v>
      </c>
      <c r="C27" s="66" t="s">
        <v>303</v>
      </c>
      <c r="D27" s="20" t="s">
        <v>238</v>
      </c>
      <c r="E27" s="66"/>
      <c r="F27" s="90"/>
      <c r="G27" s="90"/>
      <c r="H27" s="90"/>
      <c r="I27" s="90"/>
      <c r="J27" s="90">
        <v>1</v>
      </c>
      <c r="K27" s="90"/>
      <c r="L27" s="90"/>
      <c r="M27" s="90">
        <v>1</v>
      </c>
      <c r="N27" s="90"/>
      <c r="O27" s="90"/>
      <c r="P27" s="90">
        <v>1</v>
      </c>
      <c r="Q27" s="90"/>
      <c r="R27" s="90"/>
      <c r="S27" s="90">
        <v>1</v>
      </c>
      <c r="T27" s="90"/>
    </row>
    <row r="28" spans="1:20">
      <c r="A28" s="16"/>
      <c r="B28" s="31">
        <v>9</v>
      </c>
      <c r="C28" s="20" t="s">
        <v>305</v>
      </c>
      <c r="D28" s="20" t="s">
        <v>237</v>
      </c>
      <c r="E28" s="20"/>
      <c r="F28" s="90"/>
      <c r="G28" s="90"/>
      <c r="H28" s="90"/>
      <c r="I28" s="90"/>
      <c r="J28" s="90">
        <v>1</v>
      </c>
      <c r="K28" s="90"/>
      <c r="L28" s="90"/>
      <c r="M28" s="90">
        <v>1</v>
      </c>
      <c r="N28" s="90"/>
      <c r="O28" s="90"/>
      <c r="P28" s="90">
        <v>1</v>
      </c>
      <c r="Q28" s="90"/>
      <c r="R28" s="90"/>
      <c r="S28" s="90">
        <v>1</v>
      </c>
      <c r="T28" s="90"/>
    </row>
    <row r="29" spans="1:20">
      <c r="A29" s="17"/>
      <c r="B29" s="31">
        <v>10</v>
      </c>
      <c r="C29" s="20"/>
      <c r="D29" s="20"/>
      <c r="E29" s="2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>
      <c r="A30" s="16"/>
      <c r="B30" s="31"/>
      <c r="C30" s="20"/>
      <c r="E30" s="2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>
      <c r="A31" s="27" t="s">
        <v>342</v>
      </c>
      <c r="B31" s="33"/>
      <c r="C31" s="37" t="s">
        <v>2</v>
      </c>
      <c r="D31" s="36" t="s">
        <v>25</v>
      </c>
      <c r="E31" s="37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>
      <c r="A32" s="28" t="s">
        <v>223</v>
      </c>
      <c r="B32" s="34">
        <v>1</v>
      </c>
      <c r="C32" s="20" t="s">
        <v>312</v>
      </c>
      <c r="D32" s="22" t="s">
        <v>240</v>
      </c>
      <c r="E32" s="22"/>
      <c r="F32" s="90"/>
      <c r="G32" s="90"/>
      <c r="H32" s="90"/>
      <c r="I32" s="90"/>
      <c r="J32" s="90">
        <v>1</v>
      </c>
      <c r="K32" s="90"/>
      <c r="L32" s="90"/>
      <c r="M32" s="90">
        <v>1</v>
      </c>
      <c r="N32" s="90"/>
      <c r="O32" s="90"/>
      <c r="P32" s="90">
        <v>1</v>
      </c>
      <c r="Q32" s="90"/>
      <c r="R32" s="90"/>
      <c r="S32" s="90">
        <v>1</v>
      </c>
      <c r="T32" s="90"/>
    </row>
    <row r="33" spans="1:20">
      <c r="A33" s="24"/>
      <c r="B33" s="34">
        <v>2</v>
      </c>
      <c r="C33" s="67" t="s">
        <v>313</v>
      </c>
      <c r="D33" s="22" t="s">
        <v>240</v>
      </c>
      <c r="E33" s="67"/>
      <c r="F33" s="90"/>
      <c r="G33" s="90"/>
      <c r="H33" s="90"/>
      <c r="I33" s="90"/>
      <c r="J33" s="90">
        <v>1</v>
      </c>
      <c r="K33" s="90"/>
      <c r="L33" s="90"/>
      <c r="M33" s="90">
        <v>1</v>
      </c>
      <c r="N33" s="90"/>
      <c r="O33" s="90"/>
      <c r="P33" s="90">
        <v>1</v>
      </c>
      <c r="Q33" s="90"/>
      <c r="R33" s="90"/>
      <c r="S33" s="90">
        <v>1</v>
      </c>
      <c r="T33" s="90"/>
    </row>
    <row r="34" spans="1:20">
      <c r="A34" s="24"/>
      <c r="B34" s="272">
        <v>3</v>
      </c>
      <c r="C34" s="270" t="s">
        <v>314</v>
      </c>
      <c r="D34" s="22" t="s">
        <v>240</v>
      </c>
      <c r="E34" s="74"/>
      <c r="F34" s="90"/>
      <c r="G34" s="90"/>
      <c r="H34" s="90"/>
      <c r="I34" s="90"/>
      <c r="J34" s="90">
        <v>1</v>
      </c>
      <c r="K34" s="90"/>
      <c r="L34" s="90"/>
      <c r="M34" s="90">
        <v>1</v>
      </c>
      <c r="N34" s="90"/>
      <c r="O34" s="90"/>
      <c r="P34" s="90">
        <v>1</v>
      </c>
      <c r="Q34" s="90"/>
      <c r="R34" s="90"/>
      <c r="S34" s="90">
        <v>1</v>
      </c>
      <c r="T34" s="90"/>
    </row>
    <row r="35" spans="1:20">
      <c r="A35" s="24"/>
      <c r="B35" s="34">
        <v>4</v>
      </c>
      <c r="C35" s="67" t="s">
        <v>315</v>
      </c>
      <c r="D35" s="22" t="s">
        <v>240</v>
      </c>
      <c r="E35" s="67"/>
      <c r="F35" s="90"/>
      <c r="G35" s="90"/>
      <c r="H35" s="90"/>
      <c r="I35" s="90"/>
      <c r="J35" s="90">
        <v>1</v>
      </c>
      <c r="K35" s="90"/>
      <c r="L35" s="90"/>
      <c r="M35" s="90">
        <v>1</v>
      </c>
      <c r="N35" s="90"/>
      <c r="O35" s="90"/>
      <c r="P35" s="90">
        <v>1</v>
      </c>
      <c r="Q35" s="90"/>
      <c r="R35" s="90"/>
      <c r="S35" s="90">
        <v>1</v>
      </c>
      <c r="T35" s="90"/>
    </row>
    <row r="36" spans="1:20">
      <c r="A36" s="24"/>
      <c r="B36" s="34">
        <v>5</v>
      </c>
      <c r="C36" s="67" t="s">
        <v>316</v>
      </c>
      <c r="D36" s="22" t="s">
        <v>240</v>
      </c>
      <c r="E36" s="67"/>
      <c r="F36" s="90"/>
      <c r="G36" s="90"/>
      <c r="H36" s="90"/>
      <c r="I36" s="90"/>
      <c r="J36" s="90">
        <v>1</v>
      </c>
      <c r="K36" s="90"/>
      <c r="L36" s="90"/>
      <c r="M36" s="90">
        <v>1</v>
      </c>
      <c r="N36" s="90"/>
      <c r="O36" s="90"/>
      <c r="P36" s="90">
        <v>1</v>
      </c>
      <c r="Q36" s="90"/>
      <c r="R36" s="90"/>
      <c r="S36" s="90">
        <v>1</v>
      </c>
      <c r="T36" s="90"/>
    </row>
    <row r="37" spans="1:20">
      <c r="A37" s="24"/>
      <c r="B37" s="34">
        <v>6</v>
      </c>
      <c r="C37" s="67" t="s">
        <v>317</v>
      </c>
      <c r="D37" s="22" t="s">
        <v>240</v>
      </c>
      <c r="E37" s="67"/>
      <c r="F37" s="90"/>
      <c r="G37" s="90"/>
      <c r="H37" s="90"/>
      <c r="I37" s="90"/>
      <c r="J37" s="90">
        <v>1</v>
      </c>
      <c r="K37" s="90"/>
      <c r="L37" s="90"/>
      <c r="M37" s="90">
        <v>1</v>
      </c>
      <c r="N37" s="90"/>
      <c r="O37" s="90"/>
      <c r="P37" s="90">
        <v>1</v>
      </c>
      <c r="Q37" s="90"/>
      <c r="R37" s="90"/>
      <c r="S37" s="90">
        <v>1</v>
      </c>
      <c r="T37" s="90"/>
    </row>
    <row r="38" spans="1:20">
      <c r="A38" s="24"/>
      <c r="B38" s="34">
        <v>7</v>
      </c>
      <c r="C38" s="67" t="s">
        <v>318</v>
      </c>
      <c r="D38" s="22" t="s">
        <v>240</v>
      </c>
      <c r="E38" s="67"/>
      <c r="F38" s="90"/>
      <c r="G38" s="90"/>
      <c r="H38" s="90"/>
      <c r="I38" s="90"/>
      <c r="J38" s="90">
        <v>1</v>
      </c>
      <c r="K38" s="90"/>
      <c r="L38" s="90"/>
      <c r="M38" s="90">
        <v>1</v>
      </c>
      <c r="N38" s="90"/>
      <c r="O38" s="90"/>
      <c r="P38" s="90">
        <v>1</v>
      </c>
      <c r="Q38" s="90"/>
      <c r="R38" s="90"/>
      <c r="S38" s="90">
        <v>1</v>
      </c>
      <c r="T38" s="90"/>
    </row>
    <row r="39" spans="1:20">
      <c r="A39" s="24"/>
      <c r="B39" s="34">
        <v>8</v>
      </c>
      <c r="C39" s="67" t="s">
        <v>319</v>
      </c>
      <c r="D39" s="22" t="s">
        <v>240</v>
      </c>
      <c r="E39" s="67"/>
      <c r="F39" s="90"/>
      <c r="G39" s="90"/>
      <c r="H39" s="90"/>
      <c r="I39" s="90"/>
      <c r="J39" s="90">
        <v>1</v>
      </c>
      <c r="K39" s="90"/>
      <c r="L39" s="90"/>
      <c r="M39" s="90">
        <v>1</v>
      </c>
      <c r="N39" s="90"/>
      <c r="O39" s="90"/>
      <c r="P39" s="90">
        <v>1</v>
      </c>
      <c r="Q39" s="90"/>
      <c r="R39" s="90"/>
      <c r="S39" s="90">
        <v>1</v>
      </c>
      <c r="T39" s="90"/>
    </row>
    <row r="40" spans="1:20">
      <c r="A40" s="24"/>
      <c r="B40" s="34">
        <v>9</v>
      </c>
      <c r="C40" s="67" t="s">
        <v>320</v>
      </c>
      <c r="D40" s="22" t="s">
        <v>240</v>
      </c>
      <c r="E40" s="67"/>
      <c r="F40" s="90"/>
      <c r="G40" s="90"/>
      <c r="H40" s="90"/>
      <c r="I40" s="90"/>
      <c r="J40" s="90">
        <v>1</v>
      </c>
      <c r="K40" s="90"/>
      <c r="L40" s="90"/>
      <c r="M40" s="90">
        <v>1</v>
      </c>
      <c r="N40" s="90"/>
      <c r="O40" s="90"/>
      <c r="P40" s="90">
        <v>1</v>
      </c>
      <c r="Q40" s="90"/>
      <c r="R40" s="90"/>
      <c r="S40" s="90">
        <v>1</v>
      </c>
      <c r="T40" s="90"/>
    </row>
    <row r="41" spans="1:20">
      <c r="A41" s="24"/>
      <c r="B41" s="34">
        <v>10</v>
      </c>
      <c r="C41" s="67"/>
      <c r="D41" s="22"/>
      <c r="E41" s="67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1:20">
      <c r="A42" s="24"/>
      <c r="B42" s="34">
        <v>11</v>
      </c>
      <c r="C42" s="67"/>
      <c r="D42" s="22"/>
      <c r="E42" s="67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1:20">
      <c r="A43" s="24"/>
      <c r="B43" s="34">
        <v>12</v>
      </c>
      <c r="C43" s="67"/>
      <c r="D43" s="22"/>
      <c r="E43" s="67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1:20">
      <c r="A44" s="24"/>
      <c r="B44" s="34">
        <v>13</v>
      </c>
      <c r="C44" s="67"/>
      <c r="D44" s="22"/>
      <c r="E44" s="67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>
      <c r="A45" s="45"/>
      <c r="B45" s="34">
        <v>14</v>
      </c>
      <c r="C45" s="67"/>
      <c r="D45" s="22"/>
      <c r="E45" s="67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1:20">
      <c r="A46" s="24"/>
      <c r="B46" s="34"/>
      <c r="C46" s="67"/>
      <c r="E46" s="67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1:20">
      <c r="A47" s="27" t="s">
        <v>343</v>
      </c>
      <c r="B47" s="33"/>
      <c r="C47" s="37" t="s">
        <v>2</v>
      </c>
      <c r="D47" s="36" t="s">
        <v>25</v>
      </c>
      <c r="E47" s="37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1:20">
      <c r="A48" s="28" t="s">
        <v>223</v>
      </c>
      <c r="B48" s="34">
        <v>1</v>
      </c>
      <c r="C48" s="20" t="s">
        <v>329</v>
      </c>
      <c r="D48" s="67" t="s">
        <v>242</v>
      </c>
      <c r="E48" s="22"/>
      <c r="F48" s="90"/>
      <c r="G48" s="90"/>
      <c r="H48" s="90"/>
      <c r="I48" s="90"/>
      <c r="J48" s="90">
        <v>1</v>
      </c>
      <c r="K48" s="90"/>
      <c r="L48" s="90"/>
      <c r="M48" s="90">
        <v>1</v>
      </c>
      <c r="N48" s="90"/>
      <c r="O48" s="90"/>
      <c r="P48" s="90">
        <v>1</v>
      </c>
      <c r="Q48" s="90"/>
      <c r="R48" s="90"/>
      <c r="S48" s="90">
        <v>1</v>
      </c>
      <c r="T48" s="90"/>
    </row>
    <row r="49" spans="1:20">
      <c r="A49" s="24"/>
      <c r="B49" s="34">
        <v>2</v>
      </c>
      <c r="C49" s="22" t="s">
        <v>330</v>
      </c>
      <c r="D49" s="67" t="s">
        <v>242</v>
      </c>
      <c r="E49" s="22"/>
      <c r="F49" s="90"/>
      <c r="G49" s="90"/>
      <c r="H49" s="90"/>
      <c r="I49" s="90"/>
      <c r="J49" s="90">
        <v>1</v>
      </c>
      <c r="K49" s="90"/>
      <c r="L49" s="90"/>
      <c r="M49" s="90">
        <v>1</v>
      </c>
      <c r="N49" s="90"/>
      <c r="O49" s="90"/>
      <c r="P49" s="90">
        <v>1</v>
      </c>
      <c r="Q49" s="90"/>
      <c r="R49" s="90"/>
      <c r="S49" s="90">
        <v>1</v>
      </c>
      <c r="T49" s="90"/>
    </row>
    <row r="50" spans="1:20">
      <c r="A50" s="24"/>
      <c r="B50" s="34">
        <v>3</v>
      </c>
      <c r="C50" s="22" t="s">
        <v>331</v>
      </c>
      <c r="D50" s="67" t="s">
        <v>242</v>
      </c>
      <c r="E50" s="22"/>
      <c r="F50" s="90"/>
      <c r="G50" s="90"/>
      <c r="H50" s="90"/>
      <c r="I50" s="90"/>
      <c r="J50" s="90">
        <v>1</v>
      </c>
      <c r="K50" s="90"/>
      <c r="L50" s="90"/>
      <c r="M50" s="90">
        <v>1</v>
      </c>
      <c r="N50" s="90"/>
      <c r="O50" s="90"/>
      <c r="P50" s="90">
        <v>1</v>
      </c>
      <c r="Q50" s="90"/>
      <c r="R50" s="90"/>
      <c r="S50" s="90">
        <v>1</v>
      </c>
      <c r="T50" s="90"/>
    </row>
    <row r="51" spans="1:20">
      <c r="A51" s="24"/>
      <c r="B51" s="34">
        <v>4</v>
      </c>
      <c r="C51" s="22" t="s">
        <v>332</v>
      </c>
      <c r="D51" s="67" t="s">
        <v>243</v>
      </c>
      <c r="E51" s="22"/>
      <c r="F51" s="90"/>
      <c r="G51" s="90"/>
      <c r="H51" s="90"/>
      <c r="I51" s="90"/>
      <c r="J51" s="90">
        <v>1</v>
      </c>
      <c r="K51" s="90"/>
      <c r="L51" s="90"/>
      <c r="M51" s="90">
        <v>1</v>
      </c>
      <c r="N51" s="90"/>
      <c r="O51" s="90"/>
      <c r="P51" s="90">
        <v>1</v>
      </c>
      <c r="Q51" s="90"/>
      <c r="R51" s="90"/>
      <c r="S51" s="90">
        <v>1</v>
      </c>
      <c r="T51" s="90"/>
    </row>
    <row r="52" spans="1:20">
      <c r="A52" s="24"/>
      <c r="B52" s="34">
        <v>5</v>
      </c>
      <c r="C52" s="22" t="s">
        <v>333</v>
      </c>
      <c r="D52" s="67" t="s">
        <v>243</v>
      </c>
      <c r="E52" s="22"/>
      <c r="F52" s="90"/>
      <c r="G52" s="90"/>
      <c r="H52" s="90"/>
      <c r="I52" s="90"/>
      <c r="J52" s="90">
        <v>1</v>
      </c>
      <c r="K52" s="90"/>
      <c r="L52" s="90"/>
      <c r="M52" s="90">
        <v>1</v>
      </c>
      <c r="N52" s="90"/>
      <c r="O52" s="90"/>
      <c r="P52" s="90">
        <v>1</v>
      </c>
      <c r="Q52" s="90"/>
      <c r="R52" s="90"/>
      <c r="S52" s="90">
        <v>1</v>
      </c>
      <c r="T52" s="90"/>
    </row>
    <row r="53" spans="1:20">
      <c r="A53" s="24"/>
      <c r="B53" s="34">
        <v>6</v>
      </c>
      <c r="C53" s="22"/>
      <c r="D53" s="67"/>
      <c r="E53" s="22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1:20">
      <c r="A54" s="24"/>
      <c r="B54" s="34">
        <v>7</v>
      </c>
      <c r="C54" s="22"/>
      <c r="D54" s="67"/>
      <c r="E54" s="22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20">
      <c r="A55" s="24"/>
      <c r="B55" s="34">
        <v>8</v>
      </c>
      <c r="C55" s="22"/>
      <c r="D55" s="67"/>
      <c r="E55" s="22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20">
      <c r="A56" s="24"/>
      <c r="B56" s="34">
        <v>9</v>
      </c>
      <c r="C56" s="22"/>
      <c r="D56" s="67"/>
      <c r="E56" s="22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0">
      <c r="A57" s="24"/>
      <c r="B57" s="34">
        <v>10</v>
      </c>
      <c r="C57" s="22"/>
      <c r="D57" s="67"/>
      <c r="E57" s="22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0">
      <c r="A58" s="24"/>
      <c r="B58" s="34">
        <v>11</v>
      </c>
      <c r="C58" s="22"/>
      <c r="D58" s="67"/>
      <c r="E58" s="22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0">
      <c r="A59" s="24"/>
      <c r="B59" s="34">
        <v>12</v>
      </c>
      <c r="C59" s="22"/>
      <c r="D59" s="67"/>
      <c r="E59" s="22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20">
      <c r="A60" s="45"/>
      <c r="B60" s="34">
        <v>13</v>
      </c>
      <c r="C60" s="22"/>
      <c r="D60" s="67"/>
      <c r="E60" s="22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0">
      <c r="A61" s="24"/>
      <c r="B61" s="34"/>
      <c r="C61" s="22"/>
      <c r="E61" s="22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  <row r="62" spans="1:20">
      <c r="A62" s="27" t="s">
        <v>222</v>
      </c>
      <c r="B62" s="33"/>
      <c r="C62" s="37" t="s">
        <v>2</v>
      </c>
      <c r="D62" s="36" t="s">
        <v>25</v>
      </c>
      <c r="E62" s="37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</row>
    <row r="63" spans="1:20">
      <c r="A63" s="28" t="s">
        <v>223</v>
      </c>
      <c r="B63" s="34">
        <v>1</v>
      </c>
      <c r="C63" s="22"/>
      <c r="D63" s="22"/>
      <c r="E63" s="22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</row>
    <row r="64" spans="1:20">
      <c r="A64" s="16"/>
      <c r="B64" s="34">
        <v>2</v>
      </c>
      <c r="C64" s="22"/>
      <c r="D64" s="22"/>
      <c r="E64" s="22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>
      <c r="A65" s="16"/>
      <c r="B65" s="34">
        <v>3</v>
      </c>
      <c r="C65" s="22"/>
      <c r="D65" s="22"/>
      <c r="E65" s="22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</row>
    <row r="66" spans="1:20">
      <c r="A66" s="16"/>
      <c r="B66" s="34">
        <v>4</v>
      </c>
      <c r="C66" s="22"/>
      <c r="D66" s="22"/>
      <c r="E66" s="22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</row>
    <row r="67" spans="1:20">
      <c r="A67" s="16"/>
      <c r="B67" s="34">
        <v>5</v>
      </c>
      <c r="C67" s="22"/>
      <c r="D67" s="22"/>
      <c r="E67" s="22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1:20">
      <c r="A68" s="16"/>
      <c r="B68" s="34">
        <v>6</v>
      </c>
      <c r="C68" s="22"/>
      <c r="D68" s="22"/>
      <c r="E68" s="22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1:20">
      <c r="A69" s="16"/>
      <c r="B69" s="34">
        <v>7</v>
      </c>
      <c r="C69" s="22"/>
      <c r="D69" s="22"/>
      <c r="E69" s="22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20">
      <c r="A70" s="16"/>
      <c r="B70" s="34">
        <v>8</v>
      </c>
      <c r="C70" s="22"/>
      <c r="D70" s="22"/>
      <c r="E70" s="22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20">
      <c r="A71" s="16"/>
      <c r="B71" s="34">
        <v>9</v>
      </c>
      <c r="C71" s="22"/>
      <c r="D71" s="22"/>
      <c r="E71" s="22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20">
      <c r="A72" s="17"/>
      <c r="B72" s="34">
        <v>10</v>
      </c>
      <c r="C72" s="22"/>
      <c r="D72" s="22"/>
      <c r="E72" s="22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>
      <c r="A73" s="16"/>
      <c r="B73" s="34"/>
      <c r="C73" s="22"/>
      <c r="D73" s="25"/>
      <c r="E73" s="22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20">
      <c r="A74" s="27" t="s">
        <v>222</v>
      </c>
      <c r="B74" s="33"/>
      <c r="C74" s="37" t="s">
        <v>2</v>
      </c>
      <c r="D74" s="36" t="s">
        <v>25</v>
      </c>
      <c r="E74" s="37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1:20">
      <c r="A75" s="28" t="s">
        <v>223</v>
      </c>
      <c r="B75" s="34">
        <v>1</v>
      </c>
      <c r="C75" s="22"/>
      <c r="D75" s="22"/>
      <c r="E75" s="22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1:20">
      <c r="A76" s="16"/>
      <c r="B76" s="34">
        <v>2</v>
      </c>
      <c r="C76" s="22"/>
      <c r="D76" s="22"/>
      <c r="E76" s="22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20">
      <c r="A77" s="16"/>
      <c r="B77" s="34">
        <v>3</v>
      </c>
      <c r="C77" s="22"/>
      <c r="D77" s="22"/>
      <c r="E77" s="22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</row>
    <row r="78" spans="1:20">
      <c r="A78" s="16"/>
      <c r="B78" s="34">
        <v>4</v>
      </c>
      <c r="C78" s="22"/>
      <c r="D78" s="22"/>
      <c r="E78" s="22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</row>
    <row r="79" spans="1:20">
      <c r="A79" s="16"/>
      <c r="B79" s="34">
        <v>5</v>
      </c>
      <c r="C79" s="22"/>
      <c r="D79" s="22"/>
      <c r="E79" s="22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</row>
    <row r="80" spans="1:20">
      <c r="A80" s="16"/>
      <c r="B80" s="34">
        <v>6</v>
      </c>
      <c r="C80" s="22"/>
      <c r="D80" s="22"/>
      <c r="E80" s="22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2">
      <c r="A81" s="16"/>
      <c r="B81" s="34">
        <v>7</v>
      </c>
      <c r="C81" s="22"/>
      <c r="D81" s="22"/>
      <c r="E81" s="22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1:22">
      <c r="A82" s="17"/>
      <c r="B82" s="34">
        <v>8</v>
      </c>
      <c r="C82" s="22"/>
      <c r="D82" s="22"/>
      <c r="E82" s="22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1:22">
      <c r="A83" s="16"/>
      <c r="B83" s="34"/>
      <c r="C83" s="22"/>
      <c r="E83" s="22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1:22">
      <c r="A84" s="27" t="s">
        <v>222</v>
      </c>
      <c r="B84" s="33"/>
      <c r="C84" s="37" t="s">
        <v>2</v>
      </c>
      <c r="D84" s="36" t="s">
        <v>25</v>
      </c>
      <c r="E84" s="37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1:22">
      <c r="A85" s="28" t="s">
        <v>223</v>
      </c>
      <c r="B85" s="34">
        <v>1</v>
      </c>
      <c r="C85" s="22"/>
      <c r="D85" s="22"/>
      <c r="E85" s="22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</row>
    <row r="86" spans="1:22">
      <c r="A86" s="16"/>
      <c r="B86" s="34">
        <v>2</v>
      </c>
      <c r="C86" s="22"/>
      <c r="D86" s="22"/>
      <c r="E86" s="22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</row>
    <row r="87" spans="1:22">
      <c r="A87" s="16"/>
      <c r="B87" s="34">
        <v>3</v>
      </c>
      <c r="C87" s="22"/>
      <c r="D87" s="22"/>
      <c r="E87" s="22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</row>
    <row r="88" spans="1:22">
      <c r="A88" s="16"/>
      <c r="B88" s="34">
        <v>4</v>
      </c>
      <c r="C88" s="22"/>
      <c r="D88" s="22"/>
      <c r="E88" s="22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</row>
    <row r="89" spans="1:22">
      <c r="A89" s="16"/>
      <c r="B89" s="34">
        <v>5</v>
      </c>
      <c r="C89" s="22"/>
      <c r="D89" s="22"/>
      <c r="E89" s="22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</row>
    <row r="90" spans="1:22">
      <c r="A90" s="16"/>
      <c r="B90" s="34">
        <v>6</v>
      </c>
      <c r="C90" s="22"/>
      <c r="D90" s="22"/>
      <c r="E90" s="22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2">
      <c r="A91" s="17"/>
      <c r="B91" s="34">
        <v>7</v>
      </c>
      <c r="C91" s="22"/>
      <c r="D91" s="22"/>
      <c r="E91" s="22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</row>
    <row r="94" spans="1:22" ht="18.75">
      <c r="B94" s="81"/>
      <c r="C94" s="81" t="s">
        <v>51</v>
      </c>
      <c r="D94" s="98"/>
      <c r="E94" s="98"/>
      <c r="F94" s="82" t="s">
        <v>52</v>
      </c>
      <c r="G94" s="83" t="s">
        <v>53</v>
      </c>
      <c r="H94" s="83" t="s">
        <v>54</v>
      </c>
      <c r="I94" s="84"/>
      <c r="J94" s="83" t="s">
        <v>55</v>
      </c>
      <c r="U94" s="114" t="s">
        <v>73</v>
      </c>
      <c r="V94" s="326" t="s">
        <v>0</v>
      </c>
    </row>
    <row r="95" spans="1:22" ht="18.75">
      <c r="B95" s="85">
        <v>1</v>
      </c>
      <c r="C95" s="86" t="s">
        <v>56</v>
      </c>
      <c r="D95" s="99"/>
      <c r="E95" s="99"/>
      <c r="F95" s="87">
        <v>2</v>
      </c>
      <c r="G95" s="88">
        <v>1</v>
      </c>
      <c r="H95" s="88">
        <v>0</v>
      </c>
      <c r="I95" s="89" t="s">
        <v>0</v>
      </c>
      <c r="J95" s="90"/>
      <c r="U95" s="115"/>
      <c r="V95" s="327"/>
    </row>
    <row r="96" spans="1:22" ht="18.75">
      <c r="B96" s="85">
        <v>2</v>
      </c>
      <c r="C96" s="86" t="s">
        <v>57</v>
      </c>
      <c r="D96" s="99"/>
      <c r="E96" s="99"/>
      <c r="F96" s="87">
        <v>2</v>
      </c>
      <c r="G96" s="88">
        <v>1</v>
      </c>
      <c r="H96" s="88">
        <v>0</v>
      </c>
      <c r="I96" s="89" t="s">
        <v>0</v>
      </c>
      <c r="J96" s="90"/>
      <c r="U96" s="117" t="s">
        <v>65</v>
      </c>
      <c r="V96" s="116" t="s">
        <v>74</v>
      </c>
    </row>
    <row r="97" spans="2:22" ht="18.75">
      <c r="B97" s="85">
        <v>3</v>
      </c>
      <c r="C97" s="86" t="s">
        <v>58</v>
      </c>
      <c r="D97" s="99"/>
      <c r="E97" s="99"/>
      <c r="F97" s="87">
        <v>2</v>
      </c>
      <c r="G97" s="88">
        <v>1</v>
      </c>
      <c r="H97" s="88">
        <v>0</v>
      </c>
      <c r="I97" s="89" t="s">
        <v>0</v>
      </c>
      <c r="J97" s="90"/>
      <c r="U97" s="117" t="s">
        <v>66</v>
      </c>
      <c r="V97" s="116" t="s">
        <v>67</v>
      </c>
    </row>
    <row r="98" spans="2:22" ht="18.75">
      <c r="B98" s="85">
        <v>4</v>
      </c>
      <c r="C98" s="86" t="s">
        <v>59</v>
      </c>
      <c r="D98" s="99"/>
      <c r="E98" s="99"/>
      <c r="F98" s="87">
        <v>2</v>
      </c>
      <c r="G98" s="88">
        <v>1</v>
      </c>
      <c r="H98" s="88">
        <v>0</v>
      </c>
      <c r="I98" s="89" t="s">
        <v>0</v>
      </c>
      <c r="J98" s="90"/>
      <c r="U98" s="117" t="s">
        <v>68</v>
      </c>
      <c r="V98" s="116" t="s">
        <v>69</v>
      </c>
    </row>
    <row r="99" spans="2:22" ht="18.75">
      <c r="B99" s="85">
        <v>5</v>
      </c>
      <c r="C99" s="86" t="s">
        <v>60</v>
      </c>
      <c r="D99" s="86"/>
      <c r="E99" s="86"/>
      <c r="F99" s="88">
        <v>2</v>
      </c>
      <c r="G99" s="88">
        <v>1</v>
      </c>
      <c r="H99" s="88">
        <v>0</v>
      </c>
      <c r="I99" s="85" t="s">
        <v>0</v>
      </c>
      <c r="J99" s="90"/>
      <c r="U99" s="117" t="s">
        <v>70</v>
      </c>
      <c r="V99" s="116" t="s">
        <v>71</v>
      </c>
    </row>
    <row r="100" spans="2:22" ht="16.5">
      <c r="U100" s="118" t="s">
        <v>72</v>
      </c>
      <c r="V100" s="122" t="s">
        <v>75</v>
      </c>
    </row>
  </sheetData>
  <mergeCells count="6">
    <mergeCell ref="V94:V95"/>
    <mergeCell ref="L1:N1"/>
    <mergeCell ref="O1:Q1"/>
    <mergeCell ref="R1:T1"/>
    <mergeCell ref="F1:H1"/>
    <mergeCell ref="I1:K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workbookViewId="0">
      <selection activeCell="J54" sqref="J54"/>
    </sheetView>
  </sheetViews>
  <sheetFormatPr defaultRowHeight="15"/>
  <cols>
    <col min="2" max="2" width="9" customWidth="1"/>
    <col min="3" max="3" width="9" style="274"/>
  </cols>
  <sheetData>
    <row r="3" spans="1:12">
      <c r="B3" s="285" t="s">
        <v>225</v>
      </c>
      <c r="C3" s="278"/>
      <c r="D3" s="277"/>
      <c r="E3" s="277"/>
      <c r="F3" s="277"/>
      <c r="G3" s="277"/>
      <c r="H3" s="277"/>
      <c r="I3" s="277"/>
      <c r="J3" s="277"/>
      <c r="K3" s="277"/>
      <c r="L3" s="277"/>
    </row>
    <row r="4" spans="1:12">
      <c r="A4">
        <v>1</v>
      </c>
      <c r="B4" t="s">
        <v>210</v>
      </c>
    </row>
    <row r="5" spans="1:12">
      <c r="A5">
        <v>2</v>
      </c>
      <c r="B5" t="s">
        <v>16</v>
      </c>
    </row>
    <row r="6" spans="1:12">
      <c r="A6">
        <v>3</v>
      </c>
      <c r="B6" t="s">
        <v>176</v>
      </c>
    </row>
    <row r="7" spans="1:12">
      <c r="A7">
        <v>4</v>
      </c>
      <c r="B7" t="s">
        <v>177</v>
      </c>
    </row>
    <row r="8" spans="1:12">
      <c r="A8">
        <v>5</v>
      </c>
      <c r="B8" t="s">
        <v>211</v>
      </c>
    </row>
    <row r="9" spans="1:12">
      <c r="A9">
        <v>6</v>
      </c>
      <c r="B9" t="s">
        <v>187</v>
      </c>
    </row>
    <row r="10" spans="1:12">
      <c r="B10" t="s">
        <v>201</v>
      </c>
    </row>
    <row r="11" spans="1:12">
      <c r="B11" t="s">
        <v>202</v>
      </c>
    </row>
    <row r="12" spans="1:12">
      <c r="B12" t="s">
        <v>203</v>
      </c>
    </row>
    <row r="13" spans="1:12">
      <c r="A13">
        <v>7</v>
      </c>
      <c r="B13" t="s">
        <v>212</v>
      </c>
    </row>
    <row r="14" spans="1:12">
      <c r="B14" t="s">
        <v>204</v>
      </c>
    </row>
    <row r="15" spans="1:12">
      <c r="B15" t="s">
        <v>205</v>
      </c>
    </row>
    <row r="16" spans="1:12">
      <c r="B16" t="s">
        <v>206</v>
      </c>
    </row>
    <row r="17" spans="2:9">
      <c r="B17" t="s">
        <v>190</v>
      </c>
    </row>
    <row r="18" spans="2:9">
      <c r="B18" t="s">
        <v>191</v>
      </c>
    </row>
    <row r="19" spans="2:9">
      <c r="B19" t="s">
        <v>226</v>
      </c>
    </row>
    <row r="20" spans="2:9">
      <c r="B20" t="s">
        <v>213</v>
      </c>
    </row>
    <row r="21" spans="2:9">
      <c r="B21" t="s">
        <v>192</v>
      </c>
    </row>
    <row r="22" spans="2:9">
      <c r="B22" t="s">
        <v>193</v>
      </c>
    </row>
    <row r="23" spans="2:9">
      <c r="B23" t="s">
        <v>214</v>
      </c>
    </row>
    <row r="24" spans="2:9">
      <c r="B24" t="s">
        <v>207</v>
      </c>
    </row>
    <row r="25" spans="2:9">
      <c r="B25" t="s">
        <v>208</v>
      </c>
    </row>
    <row r="27" spans="2:9">
      <c r="B27" t="s">
        <v>209</v>
      </c>
    </row>
    <row r="29" spans="2:9">
      <c r="B29" s="275" t="s">
        <v>194</v>
      </c>
      <c r="C29" s="276"/>
      <c r="D29" s="275"/>
      <c r="E29" s="275"/>
      <c r="F29" s="275"/>
      <c r="G29" s="298" t="s">
        <v>195</v>
      </c>
      <c r="H29" s="298"/>
      <c r="I29" s="298"/>
    </row>
    <row r="30" spans="2:9">
      <c r="B30" s="277"/>
      <c r="C30" s="278"/>
      <c r="D30" s="277"/>
      <c r="E30" s="277"/>
      <c r="F30" s="277"/>
      <c r="G30" s="279" t="s">
        <v>52</v>
      </c>
      <c r="H30" s="279" t="s">
        <v>53</v>
      </c>
      <c r="I30" s="279" t="s">
        <v>54</v>
      </c>
    </row>
    <row r="31" spans="2:9">
      <c r="B31" s="277" t="s">
        <v>196</v>
      </c>
      <c r="C31" s="278"/>
      <c r="D31" s="277"/>
      <c r="E31" s="277"/>
      <c r="F31" s="277"/>
      <c r="G31" s="277">
        <v>2</v>
      </c>
      <c r="H31" s="277">
        <v>1</v>
      </c>
      <c r="I31" s="277">
        <v>0</v>
      </c>
    </row>
    <row r="32" spans="2:9">
      <c r="B32" s="277" t="s">
        <v>197</v>
      </c>
      <c r="C32" s="278"/>
      <c r="D32" s="277"/>
      <c r="E32" s="277"/>
      <c r="F32" s="277"/>
      <c r="G32" s="277">
        <v>2</v>
      </c>
      <c r="H32" s="277">
        <v>1</v>
      </c>
      <c r="I32" s="277">
        <v>0</v>
      </c>
    </row>
    <row r="33" spans="2:9">
      <c r="B33" s="277" t="s">
        <v>198</v>
      </c>
      <c r="C33" s="278"/>
      <c r="D33" s="277"/>
      <c r="E33" s="277"/>
      <c r="F33" s="277"/>
      <c r="G33" s="277">
        <v>2</v>
      </c>
      <c r="H33" s="277">
        <v>1</v>
      </c>
      <c r="I33" s="277">
        <v>0</v>
      </c>
    </row>
    <row r="34" spans="2:9">
      <c r="B34" s="277" t="s">
        <v>199</v>
      </c>
      <c r="C34" s="278"/>
      <c r="D34" s="277"/>
      <c r="E34" s="277"/>
      <c r="F34" s="277"/>
      <c r="G34" s="277">
        <v>2</v>
      </c>
      <c r="H34" s="277">
        <v>1</v>
      </c>
      <c r="I34" s="277">
        <v>0</v>
      </c>
    </row>
    <row r="35" spans="2:9">
      <c r="B35" s="277" t="s">
        <v>200</v>
      </c>
      <c r="C35" s="278"/>
      <c r="D35" s="277"/>
      <c r="E35" s="277"/>
      <c r="F35" s="277"/>
      <c r="G35" s="277">
        <v>2</v>
      </c>
      <c r="H35" s="277">
        <v>1</v>
      </c>
      <c r="I35" s="277">
        <v>0</v>
      </c>
    </row>
  </sheetData>
  <mergeCells count="1">
    <mergeCell ref="G29:I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1"/>
  <sheetViews>
    <sheetView topLeftCell="U20" workbookViewId="0">
      <selection activeCell="V21" sqref="V21"/>
    </sheetView>
  </sheetViews>
  <sheetFormatPr defaultRowHeight="20.100000000000001" customHeight="1"/>
  <cols>
    <col min="1" max="1" width="3.7109375" customWidth="1"/>
    <col min="2" max="2" width="37.5703125" customWidth="1"/>
    <col min="3" max="3" width="7.5703125" style="123" customWidth="1"/>
    <col min="4" max="4" width="6.7109375" customWidth="1"/>
    <col min="5" max="5" width="4.140625" customWidth="1"/>
    <col min="6" max="6" width="3.42578125" customWidth="1"/>
    <col min="7" max="7" width="4.42578125" customWidth="1"/>
    <col min="8" max="8" width="3.5703125" customWidth="1"/>
    <col min="9" max="9" width="4.85546875" customWidth="1"/>
    <col min="10" max="10" width="6.42578125" customWidth="1"/>
    <col min="11" max="11" width="8" bestFit="1" customWidth="1"/>
    <col min="12" max="12" width="8.42578125" customWidth="1"/>
    <col min="13" max="16" width="3.42578125" customWidth="1"/>
    <col min="17" max="17" width="3.5703125" customWidth="1"/>
    <col min="18" max="19" width="7.7109375" customWidth="1"/>
    <col min="20" max="20" width="9.140625" style="123" customWidth="1"/>
    <col min="21" max="21" width="12.28515625" customWidth="1"/>
    <col min="22" max="22" width="11.140625" customWidth="1"/>
    <col min="23" max="23" width="11.42578125" customWidth="1"/>
    <col min="24" max="24" width="4.85546875" customWidth="1"/>
    <col min="27" max="27" width="4" customWidth="1"/>
    <col min="28" max="28" width="9.28515625" customWidth="1"/>
    <col min="29" max="29" width="7.42578125" customWidth="1"/>
    <col min="30" max="30" width="6.28515625" customWidth="1"/>
    <col min="31" max="31" width="21.7109375" customWidth="1"/>
    <col min="32" max="32" width="7.42578125" customWidth="1"/>
    <col min="33" max="33" width="9" customWidth="1"/>
    <col min="34" max="34" width="8.5703125" customWidth="1"/>
    <col min="35" max="35" width="8.140625" customWidth="1"/>
    <col min="36" max="36" width="7.5703125" customWidth="1"/>
    <col min="37" max="37" width="11" customWidth="1"/>
    <col min="38" max="38" width="8.85546875" customWidth="1"/>
  </cols>
  <sheetData>
    <row r="1" spans="1:47" ht="30.75" customHeight="1">
      <c r="B1" s="265" t="s">
        <v>170</v>
      </c>
      <c r="C1" s="264" t="s">
        <v>169</v>
      </c>
      <c r="D1" s="263" t="s">
        <v>140</v>
      </c>
      <c r="E1" s="262"/>
      <c r="F1" s="261"/>
      <c r="G1" s="261"/>
      <c r="H1" s="261"/>
      <c r="I1" s="261"/>
      <c r="J1" s="261"/>
      <c r="K1" s="261"/>
      <c r="L1" s="261"/>
      <c r="M1" s="260"/>
    </row>
    <row r="2" spans="1:47" ht="20.100000000000001" customHeight="1">
      <c r="B2" s="132"/>
      <c r="C2" s="244"/>
      <c r="D2" s="133">
        <v>1</v>
      </c>
      <c r="E2" s="133">
        <v>2</v>
      </c>
      <c r="F2" s="133">
        <v>3</v>
      </c>
      <c r="G2" s="133">
        <v>4</v>
      </c>
      <c r="H2" s="133">
        <v>5</v>
      </c>
      <c r="I2" s="133">
        <v>6</v>
      </c>
      <c r="J2" s="133">
        <v>7</v>
      </c>
      <c r="K2" s="133">
        <v>8</v>
      </c>
      <c r="L2" s="133">
        <v>9</v>
      </c>
      <c r="M2" s="132"/>
      <c r="N2" s="132"/>
      <c r="O2" s="132"/>
      <c r="P2" s="132"/>
      <c r="Q2" s="132"/>
      <c r="R2" s="155" t="s">
        <v>168</v>
      </c>
      <c r="S2" s="155" t="s">
        <v>167</v>
      </c>
      <c r="T2" s="155" t="s">
        <v>166</v>
      </c>
      <c r="U2" s="155" t="s">
        <v>165</v>
      </c>
    </row>
    <row r="3" spans="1:47" ht="20.100000000000001" customHeight="1">
      <c r="A3" s="259"/>
      <c r="B3" s="258" t="s">
        <v>118</v>
      </c>
      <c r="C3" s="25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0"/>
      <c r="O3" s="120"/>
      <c r="P3" s="120"/>
      <c r="Q3" s="120"/>
      <c r="R3" s="255" t="s">
        <v>164</v>
      </c>
      <c r="S3" s="256" t="s">
        <v>163</v>
      </c>
      <c r="T3" s="256" t="s">
        <v>162</v>
      </c>
      <c r="U3" s="255" t="s">
        <v>161</v>
      </c>
    </row>
    <row r="4" spans="1:47" ht="20.100000000000001" customHeight="1">
      <c r="B4" s="254" t="s">
        <v>160</v>
      </c>
      <c r="C4" s="251" t="s">
        <v>151</v>
      </c>
      <c r="D4" s="155"/>
      <c r="E4" s="155"/>
      <c r="F4" s="155"/>
      <c r="G4" s="155"/>
      <c r="H4" s="155"/>
      <c r="I4" s="155"/>
      <c r="J4" s="155"/>
      <c r="K4" s="155"/>
      <c r="L4" s="155"/>
      <c r="M4" s="132"/>
      <c r="N4" s="120"/>
      <c r="O4" s="120"/>
      <c r="P4" s="120"/>
      <c r="Q4" s="120"/>
      <c r="R4" s="120"/>
      <c r="S4" s="120"/>
      <c r="T4" s="125"/>
    </row>
    <row r="5" spans="1:47" ht="20.100000000000001" customHeight="1">
      <c r="B5" s="250" t="s">
        <v>159</v>
      </c>
      <c r="C5" s="251" t="s">
        <v>151</v>
      </c>
      <c r="D5" s="155"/>
      <c r="E5" s="155"/>
      <c r="F5" s="155"/>
      <c r="G5" s="155"/>
      <c r="H5" s="155"/>
      <c r="I5" s="155"/>
      <c r="J5" s="155"/>
      <c r="K5" s="155"/>
      <c r="L5" s="155"/>
      <c r="M5" s="132"/>
      <c r="N5" s="120"/>
      <c r="O5" s="120"/>
      <c r="P5" s="120"/>
      <c r="Q5" s="120"/>
      <c r="R5" s="120"/>
      <c r="S5" s="120"/>
      <c r="T5" s="125"/>
    </row>
    <row r="6" spans="1:47" ht="20.100000000000001" customHeight="1">
      <c r="B6" s="250" t="s">
        <v>158</v>
      </c>
      <c r="C6" s="249" t="s">
        <v>151</v>
      </c>
      <c r="D6" s="155"/>
      <c r="E6" s="155"/>
      <c r="F6" s="155"/>
      <c r="G6" s="155"/>
      <c r="H6" s="155"/>
      <c r="I6" s="155"/>
      <c r="J6" s="155"/>
      <c r="K6" s="155"/>
      <c r="L6" s="155"/>
      <c r="M6" s="132"/>
      <c r="N6" s="120"/>
      <c r="O6" s="120"/>
      <c r="P6" s="120"/>
      <c r="Q6" s="120"/>
      <c r="R6" s="120"/>
      <c r="S6" s="120"/>
      <c r="T6" s="125"/>
    </row>
    <row r="7" spans="1:47" ht="20.100000000000001" customHeight="1">
      <c r="B7" s="155" t="s">
        <v>157</v>
      </c>
      <c r="C7" s="246" t="s">
        <v>156</v>
      </c>
      <c r="D7" s="133">
        <f t="shared" ref="D7:L7" si="0">D4+D5+D6</f>
        <v>0</v>
      </c>
      <c r="E7" s="133">
        <f t="shared" si="0"/>
        <v>0</v>
      </c>
      <c r="F7" s="133">
        <f t="shared" si="0"/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2"/>
      <c r="N7" s="132"/>
      <c r="O7" s="132"/>
      <c r="P7" s="132"/>
      <c r="Q7" s="132"/>
      <c r="R7" s="132"/>
      <c r="S7" s="132"/>
      <c r="T7" s="132"/>
    </row>
    <row r="8" spans="1:47" ht="20.100000000000001" customHeight="1">
      <c r="A8" s="137"/>
      <c r="B8" s="253" t="s">
        <v>155</v>
      </c>
      <c r="C8" s="125"/>
      <c r="D8" s="252"/>
      <c r="E8" s="252"/>
      <c r="F8" s="252"/>
      <c r="G8" s="252"/>
      <c r="H8" s="252"/>
      <c r="I8" s="132"/>
      <c r="J8" s="132"/>
      <c r="K8" s="132"/>
      <c r="L8" s="132"/>
      <c r="M8" s="132"/>
      <c r="N8" s="120"/>
      <c r="O8" s="120"/>
      <c r="P8" s="120"/>
      <c r="Q8" s="120"/>
      <c r="R8" s="120"/>
      <c r="S8" s="120"/>
      <c r="T8" s="125"/>
    </row>
    <row r="9" spans="1:47" ht="20.100000000000001" customHeight="1">
      <c r="B9" s="250" t="s">
        <v>154</v>
      </c>
      <c r="C9" s="251" t="s">
        <v>153</v>
      </c>
      <c r="D9" s="155"/>
      <c r="E9" s="155"/>
      <c r="F9" s="155"/>
      <c r="G9" s="155"/>
      <c r="H9" s="155"/>
      <c r="I9" s="155"/>
      <c r="J9" s="155"/>
      <c r="K9" s="155"/>
      <c r="L9" s="155"/>
      <c r="M9" s="132"/>
      <c r="N9" s="120"/>
      <c r="O9" s="120"/>
      <c r="P9" s="120"/>
      <c r="Q9" s="120"/>
      <c r="R9" s="120"/>
      <c r="S9" s="120"/>
      <c r="T9" s="125"/>
    </row>
    <row r="10" spans="1:47" ht="20.100000000000001" customHeight="1">
      <c r="B10" s="250" t="s">
        <v>152</v>
      </c>
      <c r="C10" s="251" t="s">
        <v>151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32"/>
      <c r="N10" s="120"/>
      <c r="O10" s="120"/>
      <c r="P10" s="120"/>
      <c r="Q10" s="120"/>
      <c r="R10" s="120"/>
      <c r="S10" s="120"/>
      <c r="T10" s="125"/>
    </row>
    <row r="11" spans="1:47" ht="20.100000000000001" customHeight="1">
      <c r="B11" s="250" t="s">
        <v>150</v>
      </c>
      <c r="C11" s="249" t="s">
        <v>149</v>
      </c>
      <c r="D11" s="248"/>
      <c r="E11" s="248"/>
      <c r="F11" s="248"/>
      <c r="G11" s="248"/>
      <c r="H11" s="155"/>
      <c r="I11" s="155"/>
      <c r="J11" s="155"/>
      <c r="K11" s="155"/>
      <c r="L11" s="155"/>
      <c r="M11" s="132"/>
      <c r="N11" s="120"/>
      <c r="O11" s="120"/>
      <c r="P11" s="120"/>
      <c r="Q11" s="120"/>
      <c r="R11" s="120"/>
      <c r="S11" s="120"/>
      <c r="T11" s="125"/>
      <c r="U11" s="120"/>
    </row>
    <row r="12" spans="1:47" ht="20.100000000000001" customHeight="1">
      <c r="B12" s="155" t="s">
        <v>148</v>
      </c>
      <c r="C12" s="246" t="s">
        <v>147</v>
      </c>
      <c r="D12" s="133">
        <f>D9+D10+D11</f>
        <v>0</v>
      </c>
      <c r="E12" s="133">
        <f>E9+E10+E11</f>
        <v>0</v>
      </c>
      <c r="F12" s="133">
        <f>F9+F10+F11</f>
        <v>0</v>
      </c>
      <c r="G12" s="133">
        <f>G9+G10+G11</f>
        <v>0</v>
      </c>
      <c r="H12" s="133">
        <f>SUM(H10:H11)</f>
        <v>0</v>
      </c>
      <c r="I12" s="133">
        <f>I9+I10+I11</f>
        <v>0</v>
      </c>
      <c r="J12" s="133">
        <f>J9+J10+J11</f>
        <v>0</v>
      </c>
      <c r="K12" s="133">
        <f>K9+K10+K11</f>
        <v>0</v>
      </c>
      <c r="L12" s="133">
        <f>L9+L10+L11</f>
        <v>0</v>
      </c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47" ht="20.100000000000001" customHeight="1">
      <c r="A13" s="144"/>
      <c r="B13" s="247" t="s">
        <v>146</v>
      </c>
      <c r="C13" s="246" t="s">
        <v>145</v>
      </c>
      <c r="D13" s="245">
        <f t="shared" ref="D13:L13" si="1">D7+D12</f>
        <v>0</v>
      </c>
      <c r="E13" s="245">
        <f t="shared" si="1"/>
        <v>0</v>
      </c>
      <c r="F13" s="245">
        <f t="shared" si="1"/>
        <v>0</v>
      </c>
      <c r="G13" s="245">
        <f t="shared" si="1"/>
        <v>0</v>
      </c>
      <c r="H13" s="245">
        <f t="shared" si="1"/>
        <v>0</v>
      </c>
      <c r="I13" s="245">
        <f t="shared" si="1"/>
        <v>0</v>
      </c>
      <c r="J13" s="245">
        <f t="shared" si="1"/>
        <v>0</v>
      </c>
      <c r="K13" s="245">
        <f t="shared" si="1"/>
        <v>0</v>
      </c>
      <c r="L13" s="245">
        <f t="shared" si="1"/>
        <v>0</v>
      </c>
      <c r="M13" s="243"/>
      <c r="N13" s="243"/>
      <c r="O13" s="243"/>
      <c r="P13" s="243"/>
      <c r="Q13" s="243"/>
      <c r="R13" s="243"/>
      <c r="S13" s="243"/>
      <c r="T13" s="243"/>
      <c r="U13" s="120"/>
    </row>
    <row r="14" spans="1:47" s="137" customFormat="1" ht="20.100000000000001" customHeight="1">
      <c r="A14" s="120"/>
      <c r="B14" s="132"/>
      <c r="C14" s="244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T14" s="242"/>
    </row>
    <row r="15" spans="1:47" s="137" customFormat="1" ht="20.100000000000001" customHeight="1">
      <c r="A15" s="120"/>
      <c r="B15" s="132"/>
      <c r="C15" s="244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T15" s="242"/>
    </row>
    <row r="16" spans="1:47" ht="20.100000000000001" customHeight="1">
      <c r="A16" t="s">
        <v>144</v>
      </c>
      <c r="F16" t="s">
        <v>143</v>
      </c>
      <c r="Z16" s="120"/>
      <c r="AA16" s="120"/>
      <c r="AB16" s="120" t="s">
        <v>142</v>
      </c>
      <c r="AC16" s="120" t="s">
        <v>141</v>
      </c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 s="227" customFormat="1" ht="20.100000000000001" customHeight="1">
      <c r="A17" s="241" t="s">
        <v>140</v>
      </c>
      <c r="B17" s="200" t="s">
        <v>3</v>
      </c>
      <c r="C17" s="238" t="s">
        <v>123</v>
      </c>
      <c r="D17" s="240" t="s">
        <v>128</v>
      </c>
      <c r="E17" s="200">
        <v>2555</v>
      </c>
      <c r="F17" s="239">
        <v>2556</v>
      </c>
      <c r="G17" s="239">
        <v>2557</v>
      </c>
      <c r="H17" s="239">
        <v>2558</v>
      </c>
      <c r="I17" s="239">
        <v>2559</v>
      </c>
      <c r="J17" s="212" t="s">
        <v>139</v>
      </c>
      <c r="K17" s="238" t="s">
        <v>138</v>
      </c>
      <c r="L17" s="238" t="s">
        <v>137</v>
      </c>
      <c r="M17" s="299" t="s">
        <v>136</v>
      </c>
      <c r="N17" s="300"/>
      <c r="O17" s="300"/>
      <c r="P17" s="300"/>
      <c r="Q17" s="301"/>
      <c r="R17" s="238" t="s">
        <v>135</v>
      </c>
      <c r="S17" s="237" t="s">
        <v>134</v>
      </c>
      <c r="T17" s="238" t="s">
        <v>133</v>
      </c>
      <c r="U17" s="237" t="s">
        <v>132</v>
      </c>
      <c r="V17" s="236" t="s">
        <v>131</v>
      </c>
      <c r="W17" s="235" t="s">
        <v>130</v>
      </c>
      <c r="X17" s="209" t="s">
        <v>129</v>
      </c>
      <c r="Z17" s="228"/>
      <c r="AA17" s="228"/>
      <c r="AB17" s="234"/>
      <c r="AC17" s="233" t="s">
        <v>124</v>
      </c>
      <c r="AD17" s="232"/>
      <c r="AE17" s="232" t="s">
        <v>2</v>
      </c>
      <c r="AF17" s="231">
        <v>2555</v>
      </c>
      <c r="AG17" s="230">
        <v>2556</v>
      </c>
      <c r="AH17" s="230">
        <v>2557</v>
      </c>
      <c r="AI17" s="230">
        <v>2558</v>
      </c>
      <c r="AJ17" s="230">
        <v>2559</v>
      </c>
      <c r="AK17" s="230" t="s">
        <v>128</v>
      </c>
      <c r="AL17" s="230">
        <v>2560</v>
      </c>
      <c r="AM17" s="229"/>
      <c r="AN17" s="229"/>
      <c r="AO17" s="228"/>
      <c r="AP17" s="228"/>
      <c r="AQ17" s="228"/>
      <c r="AR17" s="228"/>
      <c r="AS17" s="228"/>
      <c r="AT17" s="228"/>
      <c r="AU17" s="228"/>
    </row>
    <row r="18" spans="1:47" ht="19.5" hidden="1" customHeight="1">
      <c r="A18" s="90">
        <v>1</v>
      </c>
      <c r="B18" s="90" t="s">
        <v>127</v>
      </c>
      <c r="C18" s="219">
        <v>589</v>
      </c>
      <c r="D18" s="218">
        <v>1869</v>
      </c>
      <c r="E18" s="212">
        <v>8</v>
      </c>
      <c r="F18" s="212">
        <v>4</v>
      </c>
      <c r="G18" s="212">
        <v>14</v>
      </c>
      <c r="H18" s="212">
        <v>4</v>
      </c>
      <c r="I18" s="212">
        <v>9</v>
      </c>
      <c r="J18" s="216">
        <v>5</v>
      </c>
      <c r="K18" s="205">
        <f t="shared" ref="K18:K28" si="2">(G18+H18+I18)/3</f>
        <v>9</v>
      </c>
      <c r="L18" s="215">
        <f t="shared" ref="L18:L28" si="3">K18/D18*100000</f>
        <v>481.54093097913318</v>
      </c>
      <c r="M18" s="204">
        <v>4</v>
      </c>
      <c r="N18" s="204">
        <v>4</v>
      </c>
      <c r="O18" s="214">
        <v>8</v>
      </c>
      <c r="P18" s="204">
        <v>9</v>
      </c>
      <c r="Q18" s="204">
        <v>14</v>
      </c>
      <c r="R18" s="204">
        <v>8</v>
      </c>
      <c r="S18" s="213">
        <f t="shared" ref="S18:S28" si="4">R18/D18*100000</f>
        <v>428.03638309256286</v>
      </c>
      <c r="T18" s="212">
        <v>10</v>
      </c>
      <c r="U18" s="211">
        <f t="shared" ref="U18:U28" si="5">T18/D18*100000</f>
        <v>535.04547886570356</v>
      </c>
      <c r="V18" s="211">
        <f t="shared" ref="V18:V28" si="6">U18-S18</f>
        <v>107.0090957731407</v>
      </c>
      <c r="W18" s="210">
        <f t="shared" ref="W18:W28" si="7">V18/S18*100</f>
        <v>24.999999999999996</v>
      </c>
      <c r="X18" s="209">
        <v>2</v>
      </c>
      <c r="Z18" s="120"/>
      <c r="AA18" s="120"/>
      <c r="AB18" s="120"/>
      <c r="AC18" s="193" t="s">
        <v>41</v>
      </c>
      <c r="AD18" s="189">
        <v>1</v>
      </c>
      <c r="AE18" s="189" t="s">
        <v>122</v>
      </c>
      <c r="AF18" s="189"/>
      <c r="AG18" s="189">
        <v>927</v>
      </c>
      <c r="AH18" s="189">
        <v>924</v>
      </c>
      <c r="AI18" s="189">
        <v>919</v>
      </c>
      <c r="AJ18" s="189">
        <v>894</v>
      </c>
      <c r="AK18" s="190">
        <f t="shared" ref="AK18:AK24" si="8">(AF18+AG18+AH18+AI18+AJ18)/5</f>
        <v>732.8</v>
      </c>
      <c r="AL18" s="189">
        <v>900</v>
      </c>
      <c r="AM18" s="226"/>
      <c r="AN18" s="226"/>
      <c r="AO18" s="224"/>
      <c r="AP18" s="120"/>
      <c r="AQ18" s="120"/>
      <c r="AR18" s="120"/>
      <c r="AS18" s="120"/>
      <c r="AT18" s="120"/>
      <c r="AU18" s="120"/>
    </row>
    <row r="19" spans="1:47" ht="19.5" hidden="1" customHeight="1">
      <c r="A19" s="90">
        <v>2</v>
      </c>
      <c r="B19" s="90" t="s">
        <v>126</v>
      </c>
      <c r="C19" s="219">
        <v>377</v>
      </c>
      <c r="D19" s="218">
        <v>1655</v>
      </c>
      <c r="E19" s="212">
        <v>2</v>
      </c>
      <c r="F19" s="212">
        <v>1</v>
      </c>
      <c r="G19" s="212">
        <v>13</v>
      </c>
      <c r="H19" s="212">
        <v>3</v>
      </c>
      <c r="I19" s="212">
        <v>0</v>
      </c>
      <c r="J19" s="216">
        <v>4</v>
      </c>
      <c r="K19" s="205">
        <f t="shared" si="2"/>
        <v>5.333333333333333</v>
      </c>
      <c r="L19" s="215">
        <f t="shared" si="3"/>
        <v>322.25579053373616</v>
      </c>
      <c r="M19" s="204">
        <v>0</v>
      </c>
      <c r="N19" s="204">
        <v>1</v>
      </c>
      <c r="O19" s="214">
        <v>2</v>
      </c>
      <c r="P19" s="204">
        <v>3</v>
      </c>
      <c r="Q19" s="204">
        <v>13</v>
      </c>
      <c r="R19" s="204">
        <v>2</v>
      </c>
      <c r="S19" s="213">
        <f t="shared" si="4"/>
        <v>120.84592145015105</v>
      </c>
      <c r="T19" s="212">
        <v>7</v>
      </c>
      <c r="U19" s="211">
        <f t="shared" si="5"/>
        <v>422.96072507552873</v>
      </c>
      <c r="V19" s="211">
        <f t="shared" si="6"/>
        <v>302.1148036253777</v>
      </c>
      <c r="W19" s="210">
        <f t="shared" si="7"/>
        <v>250.00000000000006</v>
      </c>
      <c r="X19" s="209">
        <v>1</v>
      </c>
      <c r="Z19" s="120"/>
      <c r="AA19" s="120"/>
      <c r="AB19" s="120"/>
      <c r="AC19" s="193"/>
      <c r="AD19" s="189">
        <v>2</v>
      </c>
      <c r="AE19" s="189" t="s">
        <v>120</v>
      </c>
      <c r="AF19" s="189"/>
      <c r="AG19" s="189">
        <v>777</v>
      </c>
      <c r="AH19" s="189">
        <v>780</v>
      </c>
      <c r="AI19" s="189">
        <v>796</v>
      </c>
      <c r="AJ19" s="189">
        <v>835</v>
      </c>
      <c r="AK19" s="190">
        <f t="shared" si="8"/>
        <v>637.6</v>
      </c>
      <c r="AL19" s="189">
        <v>828</v>
      </c>
      <c r="AM19" s="226"/>
      <c r="AN19" s="226"/>
      <c r="AO19" s="224"/>
      <c r="AP19" s="120"/>
      <c r="AQ19" s="120"/>
      <c r="AR19" s="120"/>
      <c r="AS19" s="120"/>
      <c r="AT19" s="120"/>
      <c r="AU19" s="120"/>
    </row>
    <row r="20" spans="1:47" ht="20.100000000000001" customHeight="1">
      <c r="A20" s="90">
        <v>1</v>
      </c>
      <c r="B20" s="90"/>
      <c r="C20" s="219"/>
      <c r="D20" s="218"/>
      <c r="E20" s="212"/>
      <c r="F20" s="212"/>
      <c r="G20" s="212"/>
      <c r="H20" s="212"/>
      <c r="I20" s="212"/>
      <c r="J20" s="216"/>
      <c r="K20" s="205">
        <f t="shared" si="2"/>
        <v>0</v>
      </c>
      <c r="L20" s="215" t="e">
        <f t="shared" si="3"/>
        <v>#DIV/0!</v>
      </c>
      <c r="M20" s="204"/>
      <c r="N20" s="204"/>
      <c r="O20" s="214"/>
      <c r="P20" s="204"/>
      <c r="Q20" s="204"/>
      <c r="R20" s="204"/>
      <c r="S20" s="213" t="e">
        <f t="shared" si="4"/>
        <v>#DIV/0!</v>
      </c>
      <c r="T20" s="212"/>
      <c r="U20" s="211" t="e">
        <f t="shared" si="5"/>
        <v>#DIV/0!</v>
      </c>
      <c r="V20" s="211" t="e">
        <f t="shared" si="6"/>
        <v>#DIV/0!</v>
      </c>
      <c r="W20" s="210" t="e">
        <f t="shared" si="7"/>
        <v>#DIV/0!</v>
      </c>
      <c r="X20" s="209"/>
      <c r="Z20" s="120"/>
      <c r="AA20" s="120"/>
      <c r="AB20" s="120"/>
      <c r="AC20" s="193"/>
      <c r="AD20" s="189">
        <v>3</v>
      </c>
      <c r="AE20" s="189" t="s">
        <v>119</v>
      </c>
      <c r="AF20" s="189"/>
      <c r="AG20" s="189">
        <v>600</v>
      </c>
      <c r="AH20" s="189">
        <v>601</v>
      </c>
      <c r="AI20" s="189">
        <v>596</v>
      </c>
      <c r="AJ20" s="189">
        <v>603</v>
      </c>
      <c r="AK20" s="190">
        <f t="shared" si="8"/>
        <v>480</v>
      </c>
      <c r="AL20" s="189">
        <v>606</v>
      </c>
      <c r="AM20" s="225"/>
      <c r="AN20" s="225"/>
      <c r="AO20" s="224"/>
      <c r="AP20" s="120"/>
      <c r="AQ20" s="120"/>
      <c r="AR20" s="120"/>
      <c r="AS20" s="120"/>
      <c r="AT20" s="120"/>
      <c r="AU20" s="120"/>
    </row>
    <row r="21" spans="1:47" ht="20.100000000000001" customHeight="1">
      <c r="A21" s="90">
        <v>2</v>
      </c>
      <c r="B21" s="126"/>
      <c r="C21" s="219"/>
      <c r="D21" s="218"/>
      <c r="E21" s="212"/>
      <c r="F21" s="212"/>
      <c r="G21" s="212"/>
      <c r="H21" s="212"/>
      <c r="I21" s="212"/>
      <c r="J21" s="216"/>
      <c r="K21" s="205">
        <f t="shared" si="2"/>
        <v>0</v>
      </c>
      <c r="L21" s="215" t="e">
        <f t="shared" si="3"/>
        <v>#DIV/0!</v>
      </c>
      <c r="M21" s="204"/>
      <c r="N21" s="204"/>
      <c r="O21" s="214"/>
      <c r="P21" s="204"/>
      <c r="Q21" s="204"/>
      <c r="R21" s="204"/>
      <c r="S21" s="213" t="e">
        <f t="shared" si="4"/>
        <v>#DIV/0!</v>
      </c>
      <c r="T21" s="212"/>
      <c r="U21" s="211" t="e">
        <f t="shared" si="5"/>
        <v>#DIV/0!</v>
      </c>
      <c r="V21" s="211" t="e">
        <f t="shared" si="6"/>
        <v>#DIV/0!</v>
      </c>
      <c r="W21" s="210" t="e">
        <f t="shared" si="7"/>
        <v>#DIV/0!</v>
      </c>
      <c r="X21" s="209"/>
      <c r="Z21" s="120"/>
      <c r="AA21" s="120"/>
      <c r="AB21" s="120"/>
      <c r="AC21" s="193"/>
      <c r="AD21" s="189">
        <v>4</v>
      </c>
      <c r="AE21" s="189" t="s">
        <v>117</v>
      </c>
      <c r="AF21" s="189"/>
      <c r="AG21" s="189">
        <v>1633</v>
      </c>
      <c r="AH21" s="189">
        <v>1640</v>
      </c>
      <c r="AI21" s="189">
        <v>1656</v>
      </c>
      <c r="AJ21" s="189">
        <v>1667</v>
      </c>
      <c r="AK21" s="190">
        <f t="shared" si="8"/>
        <v>1319.2</v>
      </c>
      <c r="AL21" s="189">
        <v>1654</v>
      </c>
      <c r="AM21" s="225"/>
      <c r="AN21" s="225"/>
      <c r="AO21" s="224"/>
      <c r="AP21" s="120"/>
      <c r="AQ21" s="120"/>
      <c r="AR21" s="120"/>
      <c r="AS21" s="120"/>
      <c r="AT21" s="120"/>
      <c r="AU21" s="120"/>
    </row>
    <row r="22" spans="1:47" ht="20.100000000000001" customHeight="1">
      <c r="A22" s="90">
        <v>3</v>
      </c>
      <c r="B22" s="90"/>
      <c r="C22" s="219"/>
      <c r="D22" s="218"/>
      <c r="E22" s="212"/>
      <c r="F22" s="212"/>
      <c r="G22" s="212"/>
      <c r="H22" s="212"/>
      <c r="I22" s="212"/>
      <c r="J22" s="216"/>
      <c r="K22" s="205">
        <f t="shared" si="2"/>
        <v>0</v>
      </c>
      <c r="L22" s="215" t="e">
        <f t="shared" si="3"/>
        <v>#DIV/0!</v>
      </c>
      <c r="M22" s="204"/>
      <c r="N22" s="204"/>
      <c r="O22" s="214"/>
      <c r="P22" s="204"/>
      <c r="Q22" s="204"/>
      <c r="R22" s="204"/>
      <c r="S22" s="213" t="e">
        <f t="shared" si="4"/>
        <v>#DIV/0!</v>
      </c>
      <c r="T22" s="212"/>
      <c r="U22" s="211" t="e">
        <f t="shared" si="5"/>
        <v>#DIV/0!</v>
      </c>
      <c r="V22" s="211" t="e">
        <f t="shared" si="6"/>
        <v>#DIV/0!</v>
      </c>
      <c r="W22" s="210" t="e">
        <f t="shared" si="7"/>
        <v>#DIV/0!</v>
      </c>
      <c r="X22" s="209"/>
      <c r="Z22" s="120"/>
      <c r="AA22" s="120"/>
      <c r="AB22" s="120"/>
      <c r="AC22" s="193"/>
      <c r="AD22" s="189">
        <v>5</v>
      </c>
      <c r="AE22" s="189" t="s">
        <v>115</v>
      </c>
      <c r="AF22" s="189"/>
      <c r="AG22" s="189">
        <v>836</v>
      </c>
      <c r="AH22" s="189">
        <v>844</v>
      </c>
      <c r="AI22" s="189">
        <v>856</v>
      </c>
      <c r="AJ22" s="189">
        <v>867</v>
      </c>
      <c r="AK22" s="190">
        <f t="shared" si="8"/>
        <v>680.6</v>
      </c>
      <c r="AL22" s="189">
        <v>867</v>
      </c>
      <c r="AM22" s="225"/>
      <c r="AN22" s="225"/>
      <c r="AO22" s="224"/>
      <c r="AP22" s="120"/>
      <c r="AQ22" s="120"/>
      <c r="AR22" s="120"/>
      <c r="AS22" s="120"/>
      <c r="AT22" s="120"/>
      <c r="AU22" s="120"/>
    </row>
    <row r="23" spans="1:47" ht="20.100000000000001" customHeight="1">
      <c r="A23" s="90">
        <v>4</v>
      </c>
      <c r="B23" s="90"/>
      <c r="C23" s="219"/>
      <c r="D23" s="218"/>
      <c r="E23" s="212"/>
      <c r="F23" s="212"/>
      <c r="G23" s="212"/>
      <c r="H23" s="212"/>
      <c r="I23" s="212"/>
      <c r="J23" s="216"/>
      <c r="K23" s="205">
        <f t="shared" si="2"/>
        <v>0</v>
      </c>
      <c r="L23" s="215" t="e">
        <f t="shared" si="3"/>
        <v>#DIV/0!</v>
      </c>
      <c r="M23" s="204"/>
      <c r="N23" s="204"/>
      <c r="O23" s="214"/>
      <c r="P23" s="204"/>
      <c r="Q23" s="204"/>
      <c r="R23" s="204"/>
      <c r="S23" s="213" t="e">
        <f t="shared" si="4"/>
        <v>#DIV/0!</v>
      </c>
      <c r="T23" s="212"/>
      <c r="U23" s="211" t="e">
        <f t="shared" si="5"/>
        <v>#DIV/0!</v>
      </c>
      <c r="V23" s="211" t="e">
        <f t="shared" si="6"/>
        <v>#DIV/0!</v>
      </c>
      <c r="W23" s="210" t="e">
        <f t="shared" si="7"/>
        <v>#DIV/0!</v>
      </c>
      <c r="X23" s="209"/>
      <c r="Z23" s="120"/>
      <c r="AA23" s="120"/>
      <c r="AB23" s="120"/>
      <c r="AC23" s="193"/>
      <c r="AD23" s="189">
        <v>6</v>
      </c>
      <c r="AE23" s="189" t="s">
        <v>114</v>
      </c>
      <c r="AF23" s="189"/>
      <c r="AG23" s="189">
        <v>697</v>
      </c>
      <c r="AH23" s="189">
        <v>689</v>
      </c>
      <c r="AI23" s="189">
        <v>689</v>
      </c>
      <c r="AJ23" s="189">
        <v>717</v>
      </c>
      <c r="AK23" s="190">
        <f t="shared" si="8"/>
        <v>558.4</v>
      </c>
      <c r="AL23" s="189">
        <v>713</v>
      </c>
      <c r="AM23" s="225"/>
      <c r="AN23" s="225"/>
      <c r="AO23" s="224"/>
      <c r="AP23" s="120"/>
      <c r="AQ23" s="120"/>
      <c r="AR23" s="120"/>
      <c r="AS23" s="120"/>
      <c r="AT23" s="120"/>
      <c r="AU23" s="120"/>
    </row>
    <row r="24" spans="1:47" ht="20.100000000000001" customHeight="1">
      <c r="A24" s="90">
        <v>5</v>
      </c>
      <c r="B24" s="90"/>
      <c r="C24" s="219"/>
      <c r="D24" s="218"/>
      <c r="E24" s="212"/>
      <c r="F24" s="212"/>
      <c r="G24" s="212"/>
      <c r="H24" s="212"/>
      <c r="I24" s="212"/>
      <c r="J24" s="216"/>
      <c r="K24" s="205">
        <f t="shared" si="2"/>
        <v>0</v>
      </c>
      <c r="L24" s="215" t="e">
        <f t="shared" si="3"/>
        <v>#DIV/0!</v>
      </c>
      <c r="M24" s="204"/>
      <c r="N24" s="204"/>
      <c r="O24" s="214"/>
      <c r="P24" s="204"/>
      <c r="Q24" s="204"/>
      <c r="R24" s="204"/>
      <c r="S24" s="213" t="e">
        <f t="shared" si="4"/>
        <v>#DIV/0!</v>
      </c>
      <c r="T24" s="212"/>
      <c r="U24" s="211" t="e">
        <f t="shared" si="5"/>
        <v>#DIV/0!</v>
      </c>
      <c r="V24" s="211" t="e">
        <f t="shared" si="6"/>
        <v>#DIV/0!</v>
      </c>
      <c r="W24" s="210" t="e">
        <f t="shared" si="7"/>
        <v>#DIV/0!</v>
      </c>
      <c r="X24" s="209"/>
      <c r="Z24" s="120"/>
      <c r="AA24" s="120"/>
      <c r="AB24" s="120"/>
      <c r="AC24" s="191"/>
      <c r="AD24" s="189">
        <v>7</v>
      </c>
      <c r="AE24" s="189" t="s">
        <v>112</v>
      </c>
      <c r="AF24" s="189"/>
      <c r="AG24" s="189">
        <v>807</v>
      </c>
      <c r="AH24" s="189">
        <v>829</v>
      </c>
      <c r="AI24" s="189">
        <v>836</v>
      </c>
      <c r="AJ24" s="189">
        <v>816</v>
      </c>
      <c r="AK24" s="190">
        <f t="shared" si="8"/>
        <v>657.6</v>
      </c>
      <c r="AL24" s="189">
        <v>829</v>
      </c>
      <c r="AM24" s="187"/>
      <c r="AN24" s="187"/>
      <c r="AO24" s="120"/>
      <c r="AP24" s="120"/>
      <c r="AQ24" s="120"/>
      <c r="AR24" s="120"/>
      <c r="AS24" s="120"/>
      <c r="AT24" s="120"/>
      <c r="AU24" s="120"/>
    </row>
    <row r="25" spans="1:47" ht="20.100000000000001" customHeight="1">
      <c r="A25" s="126">
        <v>6</v>
      </c>
      <c r="B25" s="126"/>
      <c r="C25" s="219"/>
      <c r="D25" s="218"/>
      <c r="E25" s="217"/>
      <c r="F25" s="217"/>
      <c r="G25" s="217"/>
      <c r="H25" s="217"/>
      <c r="I25" s="212"/>
      <c r="J25" s="216"/>
      <c r="K25" s="205">
        <f t="shared" si="2"/>
        <v>0</v>
      </c>
      <c r="L25" s="215" t="e">
        <f t="shared" si="3"/>
        <v>#DIV/0!</v>
      </c>
      <c r="M25" s="204"/>
      <c r="N25" s="204"/>
      <c r="O25" s="214"/>
      <c r="P25" s="204"/>
      <c r="Q25" s="204"/>
      <c r="R25" s="204"/>
      <c r="S25" s="213" t="e">
        <f t="shared" si="4"/>
        <v>#DIV/0!</v>
      </c>
      <c r="T25" s="212"/>
      <c r="U25" s="211" t="e">
        <f t="shared" si="5"/>
        <v>#DIV/0!</v>
      </c>
      <c r="V25" s="211" t="e">
        <f t="shared" si="6"/>
        <v>#DIV/0!</v>
      </c>
      <c r="W25" s="210" t="e">
        <f t="shared" si="7"/>
        <v>#DIV/0!</v>
      </c>
      <c r="X25" s="209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87"/>
      <c r="AK25" s="187"/>
      <c r="AL25" s="187"/>
      <c r="AM25" s="187"/>
      <c r="AN25" s="187"/>
      <c r="AO25" s="120"/>
      <c r="AP25" s="120"/>
      <c r="AQ25" s="120"/>
      <c r="AR25" s="120"/>
      <c r="AS25" s="120"/>
      <c r="AT25" s="120"/>
      <c r="AU25" s="120"/>
    </row>
    <row r="26" spans="1:47" ht="20.100000000000001" customHeight="1">
      <c r="A26" s="126">
        <v>7</v>
      </c>
      <c r="B26" s="90"/>
      <c r="C26" s="219"/>
      <c r="D26" s="218"/>
      <c r="E26" s="217"/>
      <c r="F26" s="217"/>
      <c r="G26" s="217"/>
      <c r="H26" s="217"/>
      <c r="I26" s="212"/>
      <c r="J26" s="216"/>
      <c r="K26" s="205">
        <f t="shared" si="2"/>
        <v>0</v>
      </c>
      <c r="L26" s="215" t="e">
        <f t="shared" si="3"/>
        <v>#DIV/0!</v>
      </c>
      <c r="M26" s="204"/>
      <c r="N26" s="204"/>
      <c r="O26" s="214"/>
      <c r="P26" s="204"/>
      <c r="Q26" s="204"/>
      <c r="R26" s="204"/>
      <c r="S26" s="213" t="e">
        <f t="shared" si="4"/>
        <v>#DIV/0!</v>
      </c>
      <c r="T26" s="212"/>
      <c r="U26" s="211" t="e">
        <f t="shared" si="5"/>
        <v>#DIV/0!</v>
      </c>
      <c r="V26" s="211" t="e">
        <f t="shared" si="6"/>
        <v>#DIV/0!</v>
      </c>
      <c r="W26" s="210" t="e">
        <f t="shared" si="7"/>
        <v>#DIV/0!</v>
      </c>
      <c r="X26" s="209"/>
      <c r="Z26" s="120"/>
      <c r="AA26" s="120"/>
      <c r="AB26" s="120" t="s">
        <v>125</v>
      </c>
      <c r="AC26" s="120"/>
      <c r="AD26" s="120"/>
      <c r="AE26" s="120"/>
      <c r="AF26" s="120"/>
      <c r="AG26" s="120"/>
      <c r="AH26" s="120"/>
      <c r="AI26" s="120"/>
      <c r="AJ26" s="187"/>
      <c r="AK26" s="187"/>
      <c r="AL26" s="187"/>
      <c r="AM26" s="187"/>
      <c r="AN26" s="187"/>
      <c r="AO26" s="120"/>
      <c r="AP26" s="120"/>
      <c r="AQ26" s="120"/>
      <c r="AR26" s="120"/>
      <c r="AS26" s="120"/>
      <c r="AT26" s="120"/>
      <c r="AU26" s="120"/>
    </row>
    <row r="27" spans="1:47" ht="20.100000000000001" customHeight="1">
      <c r="A27" s="126">
        <v>8</v>
      </c>
      <c r="B27" s="90"/>
      <c r="C27" s="219"/>
      <c r="D27" s="218"/>
      <c r="E27" s="217"/>
      <c r="F27" s="217"/>
      <c r="G27" s="217"/>
      <c r="H27" s="217"/>
      <c r="I27" s="212"/>
      <c r="J27" s="216"/>
      <c r="K27" s="205">
        <f t="shared" si="2"/>
        <v>0</v>
      </c>
      <c r="L27" s="215" t="e">
        <f t="shared" si="3"/>
        <v>#DIV/0!</v>
      </c>
      <c r="M27" s="204"/>
      <c r="N27" s="204"/>
      <c r="O27" s="214"/>
      <c r="P27" s="204"/>
      <c r="Q27" s="204"/>
      <c r="R27" s="204"/>
      <c r="S27" s="213" t="e">
        <f t="shared" si="4"/>
        <v>#DIV/0!</v>
      </c>
      <c r="T27" s="212"/>
      <c r="U27" s="211" t="e">
        <f t="shared" si="5"/>
        <v>#DIV/0!</v>
      </c>
      <c r="V27" s="211" t="e">
        <f t="shared" si="6"/>
        <v>#DIV/0!</v>
      </c>
      <c r="W27" s="210" t="e">
        <f t="shared" si="7"/>
        <v>#DIV/0!</v>
      </c>
      <c r="X27" s="209"/>
      <c r="Z27" s="120"/>
      <c r="AA27" s="120"/>
      <c r="AB27" s="120"/>
      <c r="AC27" s="223" t="s">
        <v>124</v>
      </c>
      <c r="AD27" s="222"/>
      <c r="AE27" s="222" t="s">
        <v>2</v>
      </c>
      <c r="AF27" s="221">
        <v>2555</v>
      </c>
      <c r="AG27" s="220">
        <v>2556</v>
      </c>
      <c r="AH27" s="220">
        <v>2557</v>
      </c>
      <c r="AI27" s="220">
        <v>2558</v>
      </c>
      <c r="AJ27" s="220">
        <v>2559</v>
      </c>
      <c r="AK27" s="220" t="s">
        <v>123</v>
      </c>
      <c r="AL27" s="220">
        <v>2560</v>
      </c>
      <c r="AM27" s="187"/>
      <c r="AN27" s="187"/>
      <c r="AO27" s="120"/>
      <c r="AP27" s="120"/>
      <c r="AQ27" s="120"/>
      <c r="AR27" s="120"/>
      <c r="AS27" s="120"/>
      <c r="AT27" s="120"/>
      <c r="AU27" s="120"/>
    </row>
    <row r="28" spans="1:47" ht="20.100000000000001" customHeight="1">
      <c r="A28" s="126">
        <v>9</v>
      </c>
      <c r="B28" s="90"/>
      <c r="C28" s="219"/>
      <c r="D28" s="218"/>
      <c r="E28" s="217"/>
      <c r="F28" s="217"/>
      <c r="G28" s="217"/>
      <c r="H28" s="217"/>
      <c r="I28" s="212"/>
      <c r="J28" s="216"/>
      <c r="K28" s="205">
        <f t="shared" si="2"/>
        <v>0</v>
      </c>
      <c r="L28" s="215" t="e">
        <f t="shared" si="3"/>
        <v>#DIV/0!</v>
      </c>
      <c r="M28" s="204"/>
      <c r="N28" s="204"/>
      <c r="O28" s="214"/>
      <c r="P28" s="204"/>
      <c r="Q28" s="204"/>
      <c r="R28" s="204"/>
      <c r="S28" s="213" t="e">
        <f t="shared" si="4"/>
        <v>#DIV/0!</v>
      </c>
      <c r="T28" s="212"/>
      <c r="U28" s="211" t="e">
        <f t="shared" si="5"/>
        <v>#DIV/0!</v>
      </c>
      <c r="V28" s="211" t="e">
        <f t="shared" si="6"/>
        <v>#DIV/0!</v>
      </c>
      <c r="W28" s="210" t="e">
        <f t="shared" si="7"/>
        <v>#DIV/0!</v>
      </c>
      <c r="X28" s="209"/>
      <c r="Z28" s="120"/>
      <c r="AA28" s="120"/>
      <c r="AB28" s="120"/>
      <c r="AC28" s="193" t="s">
        <v>41</v>
      </c>
      <c r="AD28" s="189">
        <v>1</v>
      </c>
      <c r="AE28" s="189" t="s">
        <v>122</v>
      </c>
      <c r="AF28" s="189"/>
      <c r="AG28" s="189"/>
      <c r="AH28" s="189"/>
      <c r="AI28" s="189"/>
      <c r="AJ28" s="189"/>
      <c r="AK28" s="190"/>
      <c r="AL28" s="189"/>
      <c r="AM28" s="187"/>
      <c r="AN28" s="187"/>
      <c r="AO28" s="120"/>
      <c r="AP28" s="120"/>
      <c r="AQ28" s="120"/>
      <c r="AR28" s="120"/>
      <c r="AS28" s="120"/>
      <c r="AT28" s="120"/>
      <c r="AU28" s="120"/>
    </row>
    <row r="29" spans="1:47" ht="20.100000000000001" customHeight="1">
      <c r="B29" s="208" t="s">
        <v>121</v>
      </c>
      <c r="C29" s="207"/>
      <c r="D29" s="206"/>
      <c r="E29" s="202"/>
      <c r="F29" s="202"/>
      <c r="G29" s="202"/>
      <c r="H29" s="202"/>
      <c r="I29" s="202"/>
      <c r="J29" s="202"/>
      <c r="K29" s="205"/>
      <c r="L29" s="203"/>
      <c r="M29" s="204"/>
      <c r="N29" s="204"/>
      <c r="O29" s="204"/>
      <c r="P29" s="204"/>
      <c r="Q29" s="204"/>
      <c r="R29" s="204"/>
      <c r="S29" s="203"/>
      <c r="T29" s="202"/>
      <c r="U29" s="201"/>
      <c r="V29" s="201"/>
      <c r="W29" s="200"/>
      <c r="X29" s="200"/>
      <c r="AC29" s="193"/>
      <c r="AD29" s="189">
        <v>2</v>
      </c>
      <c r="AE29" s="189" t="s">
        <v>120</v>
      </c>
      <c r="AF29" s="189"/>
      <c r="AG29" s="189"/>
      <c r="AH29" s="189"/>
      <c r="AI29" s="189"/>
      <c r="AJ29" s="189"/>
      <c r="AK29" s="190"/>
      <c r="AL29" s="189"/>
    </row>
    <row r="30" spans="1:47" ht="20.100000000000001" customHeight="1">
      <c r="AC30" s="193"/>
      <c r="AD30" s="189">
        <v>3</v>
      </c>
      <c r="AE30" s="189" t="s">
        <v>119</v>
      </c>
      <c r="AF30" s="189"/>
      <c r="AG30" s="189"/>
      <c r="AH30" s="189"/>
      <c r="AI30" s="189"/>
      <c r="AJ30" s="189"/>
      <c r="AK30" s="190"/>
      <c r="AL30" s="189"/>
    </row>
    <row r="31" spans="1:47" ht="20.100000000000001" customHeight="1">
      <c r="A31" s="199" t="s">
        <v>118</v>
      </c>
      <c r="B31" s="166"/>
      <c r="C31" s="167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7"/>
      <c r="U31" s="166"/>
      <c r="V31" s="166"/>
      <c r="W31" s="166"/>
      <c r="X31" s="165"/>
      <c r="AC31" s="193"/>
      <c r="AD31" s="189">
        <v>4</v>
      </c>
      <c r="AE31" s="189" t="s">
        <v>117</v>
      </c>
      <c r="AF31" s="189"/>
      <c r="AG31" s="189"/>
      <c r="AH31" s="189"/>
      <c r="AI31" s="189"/>
      <c r="AJ31" s="189"/>
      <c r="AK31" s="190"/>
      <c r="AL31" s="189"/>
    </row>
    <row r="32" spans="1:47" ht="20.100000000000001" customHeight="1">
      <c r="A32" s="198" t="s">
        <v>116</v>
      </c>
      <c r="B32" s="196"/>
      <c r="C32" s="197"/>
      <c r="D32" s="195"/>
      <c r="E32" s="195"/>
      <c r="F32" s="195"/>
      <c r="G32" s="195"/>
      <c r="H32" s="195"/>
      <c r="I32" s="195"/>
      <c r="J32" s="195"/>
      <c r="K32" s="196"/>
      <c r="L32" s="195"/>
      <c r="M32" s="166"/>
      <c r="N32" s="166"/>
      <c r="O32" s="166"/>
      <c r="P32" s="166"/>
      <c r="Q32" s="166"/>
      <c r="R32" s="166"/>
      <c r="S32" s="166"/>
      <c r="T32" s="167"/>
      <c r="U32" s="166"/>
      <c r="V32" s="166"/>
      <c r="W32" s="166"/>
      <c r="X32" s="165"/>
      <c r="AC32" s="193"/>
      <c r="AD32" s="189">
        <v>5</v>
      </c>
      <c r="AE32" s="189" t="s">
        <v>115</v>
      </c>
      <c r="AF32" s="189"/>
      <c r="AG32" s="189"/>
      <c r="AH32" s="189"/>
      <c r="AI32" s="189"/>
      <c r="AJ32" s="189"/>
      <c r="AK32" s="190"/>
      <c r="AL32" s="189"/>
    </row>
    <row r="33" spans="1:39" ht="20.100000000000001" customHeight="1">
      <c r="A33" s="176"/>
      <c r="B33" s="143"/>
      <c r="C33" s="194" t="s">
        <v>0</v>
      </c>
      <c r="D33" s="134">
        <v>1</v>
      </c>
      <c r="E33" s="134">
        <v>2</v>
      </c>
      <c r="F33" s="134">
        <v>3</v>
      </c>
      <c r="G33" s="134">
        <v>4</v>
      </c>
      <c r="H33" s="134">
        <v>5</v>
      </c>
      <c r="I33" s="133">
        <v>6</v>
      </c>
      <c r="J33" s="133">
        <v>7</v>
      </c>
      <c r="K33" s="133">
        <v>8</v>
      </c>
      <c r="L33" s="133">
        <v>9</v>
      </c>
      <c r="M33" s="132"/>
      <c r="N33" s="132"/>
      <c r="O33" s="132"/>
      <c r="P33" s="132"/>
      <c r="Q33" s="132"/>
      <c r="R33" s="132"/>
      <c r="S33" s="132"/>
      <c r="T33" s="132"/>
      <c r="AC33" s="193"/>
      <c r="AD33" s="189">
        <v>6</v>
      </c>
      <c r="AE33" s="189" t="s">
        <v>114</v>
      </c>
      <c r="AF33" s="189"/>
      <c r="AG33" s="189"/>
      <c r="AH33" s="189"/>
      <c r="AI33" s="189"/>
      <c r="AJ33" s="189"/>
      <c r="AK33" s="190"/>
      <c r="AL33" s="189"/>
    </row>
    <row r="34" spans="1:39" ht="20.100000000000001" customHeight="1">
      <c r="B34" s="175" t="s">
        <v>113</v>
      </c>
      <c r="C34" s="192">
        <v>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0"/>
      <c r="N34" s="120"/>
      <c r="O34" s="120"/>
      <c r="P34" s="120"/>
      <c r="Q34" s="120"/>
      <c r="R34" s="120"/>
      <c r="S34" s="120"/>
      <c r="T34" s="125"/>
      <c r="AC34" s="191"/>
      <c r="AD34" s="189">
        <v>7</v>
      </c>
      <c r="AE34" s="189" t="s">
        <v>112</v>
      </c>
      <c r="AF34" s="189"/>
      <c r="AG34" s="189"/>
      <c r="AH34" s="189"/>
      <c r="AI34" s="189"/>
      <c r="AJ34" s="189"/>
      <c r="AK34" s="190"/>
      <c r="AL34" s="189"/>
    </row>
    <row r="35" spans="1:39" ht="20.100000000000001" customHeight="1">
      <c r="B35" s="147" t="s">
        <v>111</v>
      </c>
      <c r="C35" s="188">
        <v>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0"/>
      <c r="N35" s="120"/>
      <c r="O35" s="120"/>
      <c r="P35" s="120"/>
      <c r="Q35" s="120"/>
      <c r="R35" s="120"/>
      <c r="S35" s="120"/>
      <c r="T35" s="125"/>
    </row>
    <row r="36" spans="1:39" ht="20.100000000000001" customHeight="1">
      <c r="B36" s="147" t="s">
        <v>110</v>
      </c>
      <c r="C36" s="188">
        <v>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0"/>
      <c r="N36" s="120"/>
      <c r="O36" s="120"/>
      <c r="P36" s="120"/>
      <c r="Q36" s="120"/>
      <c r="R36" s="120"/>
      <c r="S36" s="120"/>
      <c r="T36" s="125"/>
    </row>
    <row r="37" spans="1:39" ht="20.100000000000001" customHeight="1">
      <c r="B37" s="147" t="s">
        <v>109</v>
      </c>
      <c r="C37" s="188">
        <v>4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0"/>
      <c r="N37" s="120"/>
      <c r="O37" s="120"/>
      <c r="P37" s="120"/>
      <c r="Q37" s="120"/>
      <c r="R37" s="120"/>
      <c r="S37" s="120"/>
      <c r="T37" s="125"/>
      <c r="AB37" s="120"/>
      <c r="AC37" s="120"/>
      <c r="AD37" s="120"/>
      <c r="AE37" s="120"/>
      <c r="AF37" s="120"/>
      <c r="AG37" s="120"/>
      <c r="AH37" s="120"/>
      <c r="AI37" s="120"/>
      <c r="AJ37" s="187"/>
      <c r="AK37" s="187"/>
      <c r="AL37" s="187"/>
      <c r="AM37" s="120"/>
    </row>
    <row r="38" spans="1:39" ht="20.100000000000001" customHeight="1">
      <c r="B38" s="186" t="s">
        <v>108</v>
      </c>
      <c r="C38" s="185">
        <v>5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0"/>
      <c r="N38" s="120"/>
      <c r="O38" s="120"/>
      <c r="P38" s="120"/>
      <c r="Q38" s="120"/>
      <c r="R38" s="120"/>
      <c r="S38" s="120"/>
      <c r="T38" s="125"/>
      <c r="AB38" s="120"/>
      <c r="AC38" s="173"/>
      <c r="AD38" s="173"/>
      <c r="AE38" s="173"/>
      <c r="AF38" s="174"/>
      <c r="AG38" s="184"/>
      <c r="AH38" s="184"/>
      <c r="AI38" s="184"/>
      <c r="AJ38" s="184"/>
      <c r="AK38" s="184"/>
      <c r="AL38" s="184"/>
      <c r="AM38" s="120"/>
    </row>
    <row r="39" spans="1:39" ht="20.100000000000001" customHeight="1">
      <c r="B39" s="183"/>
      <c r="C39" s="182"/>
      <c r="D39" s="126"/>
      <c r="E39" s="126"/>
      <c r="F39" s="126"/>
      <c r="G39" s="126"/>
      <c r="H39" s="126"/>
      <c r="I39" s="126"/>
      <c r="J39" s="126"/>
      <c r="K39" s="126"/>
      <c r="L39" s="126"/>
      <c r="M39" s="120"/>
      <c r="N39" s="120"/>
      <c r="O39" s="120"/>
      <c r="P39" s="120"/>
      <c r="Q39" s="120"/>
      <c r="R39" s="120"/>
      <c r="S39" s="120"/>
      <c r="T39" s="125"/>
      <c r="AB39" s="120"/>
      <c r="AC39" s="173"/>
      <c r="AD39" s="173"/>
      <c r="AE39" s="173"/>
      <c r="AF39" s="173"/>
      <c r="AG39" s="173"/>
      <c r="AH39" s="173"/>
      <c r="AI39" s="173"/>
      <c r="AJ39" s="173"/>
      <c r="AK39" s="174"/>
      <c r="AL39" s="173"/>
      <c r="AM39" s="120"/>
    </row>
    <row r="40" spans="1:39" ht="20.100000000000001" customHeight="1">
      <c r="B40" s="183"/>
      <c r="C40" s="182"/>
      <c r="D40" s="181"/>
      <c r="E40" s="181"/>
      <c r="F40" s="181"/>
      <c r="G40" s="181"/>
      <c r="H40" s="181"/>
      <c r="I40" s="120"/>
      <c r="J40" s="124"/>
      <c r="K40" s="124"/>
      <c r="L40" s="124"/>
      <c r="M40" s="124"/>
      <c r="N40" s="124"/>
      <c r="O40" s="124"/>
      <c r="AB40" s="120"/>
      <c r="AC40" s="173"/>
      <c r="AD40" s="173"/>
      <c r="AE40" s="173"/>
      <c r="AF40" s="173"/>
      <c r="AG40" s="173"/>
      <c r="AH40" s="173"/>
      <c r="AI40" s="173"/>
      <c r="AJ40" s="173"/>
      <c r="AK40" s="174"/>
      <c r="AL40" s="173"/>
      <c r="AM40" s="120"/>
    </row>
    <row r="41" spans="1:39" ht="20.100000000000001" customHeight="1">
      <c r="A41" s="180" t="s">
        <v>107</v>
      </c>
      <c r="B41" s="177"/>
      <c r="C41" s="179"/>
      <c r="D41" s="177"/>
      <c r="E41" s="177"/>
      <c r="F41" s="177"/>
      <c r="G41" s="177"/>
      <c r="H41" s="177"/>
      <c r="I41" s="177"/>
      <c r="J41" s="177"/>
      <c r="K41" s="178"/>
      <c r="L41" s="177"/>
      <c r="M41" s="177"/>
      <c r="N41" s="177"/>
      <c r="O41" s="166"/>
      <c r="P41" s="166"/>
      <c r="Q41" s="166"/>
      <c r="R41" s="166"/>
      <c r="S41" s="166"/>
      <c r="T41" s="167"/>
      <c r="U41" s="166"/>
      <c r="V41" s="166"/>
      <c r="W41" s="166"/>
      <c r="X41" s="165"/>
      <c r="AB41" s="120"/>
      <c r="AC41" s="173"/>
      <c r="AD41" s="173"/>
      <c r="AE41" s="173"/>
      <c r="AF41" s="173"/>
      <c r="AG41" s="173"/>
      <c r="AH41" s="173"/>
      <c r="AI41" s="173"/>
      <c r="AJ41" s="173"/>
      <c r="AK41" s="174"/>
      <c r="AL41" s="173"/>
      <c r="AM41" s="120"/>
    </row>
    <row r="42" spans="1:39" ht="20.100000000000001" customHeight="1">
      <c r="A42" s="176"/>
      <c r="B42" s="143"/>
      <c r="C42" s="148" t="s">
        <v>0</v>
      </c>
      <c r="D42" s="134">
        <v>1</v>
      </c>
      <c r="E42" s="134">
        <v>2</v>
      </c>
      <c r="F42" s="134">
        <v>3</v>
      </c>
      <c r="G42" s="134">
        <v>4</v>
      </c>
      <c r="H42" s="134">
        <v>5</v>
      </c>
      <c r="I42" s="133">
        <v>6</v>
      </c>
      <c r="J42" s="133">
        <v>7</v>
      </c>
      <c r="K42" s="133">
        <v>8</v>
      </c>
      <c r="L42" s="133">
        <v>9</v>
      </c>
      <c r="M42" s="132"/>
      <c r="N42" s="132"/>
      <c r="O42" s="132"/>
      <c r="P42" s="132"/>
      <c r="Q42" s="132"/>
      <c r="R42" s="132"/>
      <c r="S42" s="132"/>
      <c r="T42" s="132"/>
      <c r="AB42" s="120"/>
      <c r="AC42" s="173"/>
      <c r="AD42" s="173"/>
      <c r="AE42" s="173"/>
      <c r="AF42" s="173"/>
      <c r="AG42" s="173"/>
      <c r="AH42" s="173"/>
      <c r="AI42" s="173"/>
      <c r="AJ42" s="173"/>
      <c r="AK42" s="174"/>
      <c r="AL42" s="173"/>
      <c r="AM42" s="120"/>
    </row>
    <row r="43" spans="1:39" ht="20.100000000000001" customHeight="1">
      <c r="B43" s="175" t="s">
        <v>106</v>
      </c>
      <c r="C43" s="135">
        <v>1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0"/>
      <c r="N43" s="120"/>
      <c r="O43" s="120"/>
      <c r="P43" s="120"/>
      <c r="Q43" s="120"/>
      <c r="R43" s="120"/>
      <c r="S43" s="120"/>
      <c r="T43" s="125"/>
      <c r="V43" s="128" t="s">
        <v>84</v>
      </c>
      <c r="AB43" s="120"/>
      <c r="AC43" s="173"/>
      <c r="AD43" s="173"/>
      <c r="AF43" s="173"/>
      <c r="AG43" s="173"/>
      <c r="AH43" s="173"/>
      <c r="AI43" s="173"/>
      <c r="AJ43" s="173"/>
      <c r="AK43" s="174"/>
      <c r="AL43" s="173"/>
      <c r="AM43" s="120"/>
    </row>
    <row r="44" spans="1:39" ht="20.100000000000001" customHeight="1">
      <c r="B44" s="147" t="s">
        <v>105</v>
      </c>
      <c r="C44" s="146">
        <v>2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0"/>
      <c r="N44" s="120"/>
      <c r="O44" s="120"/>
      <c r="P44" s="120"/>
      <c r="Q44" s="120"/>
      <c r="R44" s="120"/>
      <c r="S44" s="120"/>
      <c r="T44" s="125"/>
      <c r="V44" s="128" t="s">
        <v>82</v>
      </c>
      <c r="AB44" s="120"/>
      <c r="AC44" s="173"/>
      <c r="AD44" s="173"/>
      <c r="AE44" s="173"/>
      <c r="AF44" s="173"/>
      <c r="AG44" s="173"/>
      <c r="AH44" s="173"/>
      <c r="AI44" s="173"/>
      <c r="AJ44" s="173"/>
      <c r="AK44" s="174"/>
      <c r="AL44" s="173"/>
      <c r="AM44" s="120"/>
    </row>
    <row r="45" spans="1:39" ht="20.100000000000001" customHeight="1">
      <c r="B45" s="147" t="s">
        <v>104</v>
      </c>
      <c r="C45" s="146">
        <v>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0"/>
      <c r="N45" s="120"/>
      <c r="O45" s="120"/>
      <c r="P45" s="120"/>
      <c r="Q45" s="120"/>
      <c r="R45" s="120"/>
      <c r="S45" s="120"/>
      <c r="T45" s="125"/>
      <c r="V45" s="128" t="s">
        <v>80</v>
      </c>
      <c r="AB45" s="120"/>
      <c r="AC45" s="173"/>
      <c r="AD45" s="173"/>
      <c r="AE45" s="173"/>
      <c r="AF45" s="173"/>
      <c r="AG45" s="173"/>
      <c r="AH45" s="173"/>
      <c r="AI45" s="173"/>
      <c r="AJ45" s="173"/>
      <c r="AK45" s="174"/>
      <c r="AL45" s="173"/>
      <c r="AM45" s="120"/>
    </row>
    <row r="46" spans="1:39" ht="20.100000000000001" customHeight="1">
      <c r="B46" s="147" t="s">
        <v>103</v>
      </c>
      <c r="C46" s="146">
        <v>4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0"/>
      <c r="N46" s="120"/>
      <c r="O46" s="120"/>
      <c r="P46" s="120"/>
      <c r="Q46" s="120"/>
      <c r="R46" s="120"/>
      <c r="S46" s="120"/>
      <c r="T46" s="125"/>
      <c r="V46" s="128" t="s">
        <v>78</v>
      </c>
    </row>
    <row r="47" spans="1:39" ht="20.100000000000001" customHeight="1">
      <c r="B47" s="147" t="s">
        <v>102</v>
      </c>
      <c r="C47" s="146">
        <v>5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0"/>
      <c r="N47" s="120"/>
      <c r="O47" s="120"/>
      <c r="P47" s="120"/>
      <c r="Q47" s="120"/>
      <c r="R47" s="120"/>
      <c r="S47" s="120"/>
      <c r="T47" s="125"/>
      <c r="V47" s="128" t="s">
        <v>76</v>
      </c>
    </row>
    <row r="48" spans="1:39" ht="20.100000000000001" customHeight="1">
      <c r="B48" s="128"/>
      <c r="C48" s="127"/>
      <c r="D48" s="126"/>
      <c r="E48" s="126"/>
      <c r="F48" s="126"/>
      <c r="G48" s="126"/>
      <c r="H48" s="126"/>
      <c r="I48" s="126"/>
      <c r="J48" s="126"/>
      <c r="K48" s="126"/>
      <c r="L48" s="126"/>
      <c r="M48" s="120"/>
      <c r="N48" s="120"/>
      <c r="O48" s="120"/>
      <c r="P48" s="120"/>
      <c r="Q48" s="120"/>
      <c r="R48" s="120"/>
      <c r="S48" s="120"/>
      <c r="T48" s="125"/>
    </row>
    <row r="50" spans="1:31" ht="20.100000000000001" customHeight="1">
      <c r="A50" s="172" t="s">
        <v>101</v>
      </c>
      <c r="B50" s="170"/>
      <c r="C50" s="171"/>
      <c r="D50" s="170"/>
      <c r="E50" s="170"/>
      <c r="F50" s="170"/>
      <c r="G50" s="170"/>
      <c r="H50" s="170"/>
      <c r="I50" s="170"/>
      <c r="J50" s="169"/>
      <c r="K50" s="169"/>
      <c r="L50" s="168"/>
      <c r="M50" s="168"/>
      <c r="N50" s="168"/>
      <c r="O50" s="168"/>
      <c r="P50" s="168"/>
      <c r="Q50" s="168"/>
      <c r="R50" s="168"/>
      <c r="S50" s="168"/>
      <c r="T50" s="167"/>
      <c r="U50" s="166"/>
      <c r="V50" s="166"/>
      <c r="W50" s="166"/>
      <c r="X50" s="165"/>
    </row>
    <row r="51" spans="1:31" ht="20.100000000000001" customHeight="1">
      <c r="A51" s="164"/>
      <c r="B51" s="163"/>
      <c r="C51" s="148" t="s">
        <v>0</v>
      </c>
      <c r="D51" s="134">
        <v>1</v>
      </c>
      <c r="E51" s="134">
        <v>2</v>
      </c>
      <c r="F51" s="134">
        <v>3</v>
      </c>
      <c r="G51" s="134">
        <v>4</v>
      </c>
      <c r="H51" s="134">
        <v>5</v>
      </c>
      <c r="I51" s="133">
        <v>6</v>
      </c>
      <c r="J51" s="133">
        <v>7</v>
      </c>
      <c r="K51" s="133">
        <v>8</v>
      </c>
      <c r="L51" s="133">
        <v>9</v>
      </c>
      <c r="M51" s="132"/>
      <c r="N51" s="132"/>
      <c r="O51" s="132"/>
      <c r="P51" s="132"/>
      <c r="Q51" s="132"/>
      <c r="R51" s="132"/>
      <c r="S51" s="132"/>
      <c r="T51" s="132"/>
    </row>
    <row r="52" spans="1:31" ht="20.100000000000001" customHeight="1">
      <c r="B52" s="162" t="s">
        <v>100</v>
      </c>
      <c r="C52" s="135">
        <v>5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0"/>
      <c r="N52" s="120"/>
      <c r="O52" s="120"/>
      <c r="P52" s="120"/>
      <c r="Q52" s="120"/>
      <c r="R52" s="120"/>
      <c r="S52" s="120"/>
      <c r="T52" s="125"/>
      <c r="V52" s="128" t="s">
        <v>76</v>
      </c>
      <c r="W52" s="124"/>
      <c r="X52" s="124"/>
    </row>
    <row r="53" spans="1:31" ht="20.100000000000001" customHeight="1">
      <c r="B53" s="161" t="s">
        <v>99</v>
      </c>
      <c r="C53" s="146">
        <v>4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0"/>
      <c r="N53" s="120"/>
      <c r="O53" s="120"/>
      <c r="P53" s="120"/>
      <c r="Q53" s="120"/>
      <c r="R53" s="120"/>
      <c r="S53" s="120"/>
      <c r="T53" s="125"/>
      <c r="V53" s="128" t="s">
        <v>78</v>
      </c>
      <c r="W53" s="124"/>
      <c r="X53" s="124"/>
    </row>
    <row r="54" spans="1:31" ht="20.100000000000001" customHeight="1">
      <c r="B54" s="161" t="s">
        <v>98</v>
      </c>
      <c r="C54" s="146">
        <v>3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0"/>
      <c r="N54" s="120"/>
      <c r="O54" s="120"/>
      <c r="P54" s="120"/>
      <c r="Q54" s="120"/>
      <c r="R54" s="120"/>
      <c r="S54" s="120"/>
      <c r="T54" s="125"/>
      <c r="V54" s="128" t="s">
        <v>80</v>
      </c>
      <c r="W54" s="124"/>
      <c r="X54" s="124"/>
    </row>
    <row r="55" spans="1:31" ht="20.100000000000001" customHeight="1">
      <c r="B55" s="161" t="s">
        <v>97</v>
      </c>
      <c r="C55" s="146">
        <v>2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0"/>
      <c r="N55" s="120"/>
      <c r="O55" s="120"/>
      <c r="P55" s="120"/>
      <c r="Q55" s="120"/>
      <c r="R55" s="120"/>
      <c r="S55" s="120"/>
      <c r="T55" s="125"/>
      <c r="V55" s="128" t="s">
        <v>82</v>
      </c>
      <c r="W55" s="124"/>
      <c r="X55" s="124"/>
    </row>
    <row r="56" spans="1:31" ht="20.100000000000001" customHeight="1">
      <c r="B56" s="161" t="s">
        <v>96</v>
      </c>
      <c r="C56" s="146">
        <v>1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0"/>
      <c r="N56" s="120"/>
      <c r="O56" s="120"/>
      <c r="P56" s="120"/>
      <c r="Q56" s="120"/>
      <c r="R56" s="120"/>
      <c r="S56" s="120"/>
      <c r="T56" s="125"/>
      <c r="V56" s="128" t="s">
        <v>84</v>
      </c>
    </row>
    <row r="57" spans="1:31" ht="20.100000000000001" customHeight="1">
      <c r="D57" s="126"/>
      <c r="E57" s="126"/>
      <c r="F57" s="126"/>
      <c r="G57" s="126"/>
      <c r="H57" s="126"/>
      <c r="I57" s="126"/>
      <c r="J57" s="126"/>
      <c r="K57" s="126"/>
      <c r="L57" s="126"/>
      <c r="M57" s="120"/>
      <c r="N57" s="120"/>
      <c r="O57" s="120"/>
      <c r="P57" s="120"/>
      <c r="Q57" s="120"/>
      <c r="R57" s="120"/>
      <c r="S57" s="120"/>
      <c r="T57" s="125"/>
    </row>
    <row r="58" spans="1:31" ht="20.100000000000001" customHeight="1">
      <c r="D58" s="160"/>
      <c r="E58" s="160"/>
      <c r="F58" s="160"/>
      <c r="G58" s="160"/>
      <c r="H58" s="160"/>
      <c r="I58" s="143"/>
      <c r="J58" s="124"/>
      <c r="K58" s="124"/>
      <c r="L58" s="124"/>
      <c r="M58" s="124"/>
      <c r="N58" s="124"/>
      <c r="O58" s="124"/>
    </row>
    <row r="59" spans="1:31" s="137" customFormat="1" ht="20.100000000000001" customHeight="1">
      <c r="A59" s="159" t="s">
        <v>95</v>
      </c>
      <c r="B59" s="139"/>
      <c r="C59" s="140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0"/>
      <c r="U59" s="139"/>
      <c r="V59" s="139"/>
      <c r="W59" s="139"/>
      <c r="X59" s="138"/>
    </row>
    <row r="60" spans="1:31" ht="20.100000000000001" customHeight="1">
      <c r="A60" s="151" t="s">
        <v>94</v>
      </c>
      <c r="B60" s="157"/>
      <c r="C60" s="158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39"/>
      <c r="T60" s="140"/>
      <c r="U60" s="139"/>
      <c r="V60" s="139"/>
      <c r="W60" s="139"/>
      <c r="X60" s="138"/>
    </row>
    <row r="61" spans="1:31" ht="20.100000000000001" customHeight="1">
      <c r="A61" s="156"/>
      <c r="B61" s="143"/>
      <c r="C61" s="148" t="s">
        <v>0</v>
      </c>
      <c r="D61" s="134">
        <v>1</v>
      </c>
      <c r="E61" s="134">
        <v>2</v>
      </c>
      <c r="F61" s="134">
        <v>3</v>
      </c>
      <c r="G61" s="134">
        <v>4</v>
      </c>
      <c r="H61" s="134">
        <v>5</v>
      </c>
      <c r="I61" s="155">
        <v>6</v>
      </c>
      <c r="J61" s="155">
        <v>7</v>
      </c>
      <c r="K61" s="155">
        <v>8</v>
      </c>
      <c r="L61" s="155">
        <v>9</v>
      </c>
      <c r="M61" s="132"/>
      <c r="N61" s="132"/>
      <c r="O61" s="132"/>
      <c r="P61" s="132"/>
      <c r="Q61" s="132"/>
      <c r="R61" s="132"/>
      <c r="S61" s="132"/>
      <c r="T61" s="132"/>
    </row>
    <row r="62" spans="1:31" ht="20.100000000000001" customHeight="1">
      <c r="B62" s="154" t="s">
        <v>61</v>
      </c>
      <c r="C62" s="135">
        <v>3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0"/>
      <c r="N62" s="120"/>
      <c r="O62" s="120"/>
      <c r="P62" s="120"/>
      <c r="Q62" s="120"/>
      <c r="R62" s="120"/>
      <c r="S62" s="120"/>
      <c r="T62" s="125"/>
      <c r="V62" s="128" t="s">
        <v>80</v>
      </c>
      <c r="AE62" s="154"/>
    </row>
    <row r="63" spans="1:31" ht="20.100000000000001" customHeight="1">
      <c r="B63" s="153" t="s">
        <v>62</v>
      </c>
      <c r="C63" s="146">
        <v>2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0"/>
      <c r="N63" s="120"/>
      <c r="O63" s="120"/>
      <c r="P63" s="120"/>
      <c r="Q63" s="120"/>
      <c r="R63" s="120"/>
      <c r="S63" s="120"/>
      <c r="T63" s="125"/>
      <c r="V63" s="128" t="s">
        <v>82</v>
      </c>
    </row>
    <row r="64" spans="1:31" ht="20.100000000000001" customHeight="1">
      <c r="B64" s="153" t="s">
        <v>63</v>
      </c>
      <c r="C64" s="146">
        <v>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0"/>
      <c r="N64" s="120"/>
      <c r="O64" s="120"/>
      <c r="P64" s="120"/>
      <c r="Q64" s="120"/>
      <c r="R64" s="120"/>
      <c r="S64" s="120"/>
      <c r="T64" s="125"/>
      <c r="V64" s="128" t="s">
        <v>93</v>
      </c>
    </row>
    <row r="65" spans="1:47" ht="20.100000000000001" customHeight="1">
      <c r="B65" s="128"/>
      <c r="C65" s="127"/>
      <c r="D65" s="126"/>
      <c r="E65" s="126"/>
      <c r="F65" s="126"/>
      <c r="G65" s="126"/>
      <c r="H65" s="126"/>
      <c r="I65" s="126"/>
      <c r="J65" s="126"/>
      <c r="K65" s="126"/>
      <c r="L65" s="126"/>
      <c r="M65" s="120"/>
      <c r="N65" s="120"/>
      <c r="O65" s="120"/>
      <c r="P65" s="120"/>
      <c r="Q65" s="120"/>
      <c r="R65" s="120"/>
      <c r="S65" s="120"/>
      <c r="T65" s="125"/>
    </row>
    <row r="66" spans="1:47" ht="20.100000000000001" customHeight="1">
      <c r="B66" s="128"/>
      <c r="C66" s="127"/>
      <c r="D66" s="152"/>
      <c r="E66" s="152"/>
      <c r="F66" s="152"/>
      <c r="G66" s="152"/>
      <c r="H66" s="152"/>
      <c r="I66" s="152"/>
      <c r="J66" s="128"/>
      <c r="K66" s="124"/>
      <c r="L66" s="124"/>
      <c r="M66" s="124"/>
    </row>
    <row r="67" spans="1:47" s="137" customFormat="1" ht="20.100000000000001" customHeight="1">
      <c r="A67" s="151" t="s">
        <v>92</v>
      </c>
      <c r="B67" s="149"/>
      <c r="C67" s="150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50"/>
      <c r="U67" s="149"/>
      <c r="V67" s="149"/>
      <c r="W67" s="139"/>
      <c r="X67" s="138"/>
    </row>
    <row r="68" spans="1:47" ht="20.100000000000001" customHeight="1">
      <c r="A68" s="136"/>
      <c r="C68" s="148" t="s">
        <v>0</v>
      </c>
      <c r="D68" s="134">
        <v>1</v>
      </c>
      <c r="E68" s="134">
        <v>2</v>
      </c>
      <c r="F68" s="134">
        <v>3</v>
      </c>
      <c r="G68" s="134">
        <v>4</v>
      </c>
      <c r="H68" s="134">
        <v>5</v>
      </c>
      <c r="I68" s="133">
        <v>6</v>
      </c>
      <c r="J68" s="133">
        <v>7</v>
      </c>
      <c r="K68" s="133">
        <v>8</v>
      </c>
      <c r="L68" s="133">
        <v>9</v>
      </c>
      <c r="M68" s="132"/>
      <c r="N68" s="132"/>
      <c r="O68" s="132"/>
      <c r="P68" s="132"/>
      <c r="Q68" s="132"/>
      <c r="R68" s="132"/>
      <c r="S68" s="132"/>
      <c r="T68" s="132"/>
    </row>
    <row r="69" spans="1:47" ht="20.100000000000001" customHeight="1">
      <c r="B69" s="147" t="s">
        <v>91</v>
      </c>
      <c r="C69" s="146">
        <v>5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0"/>
      <c r="N69" s="120"/>
      <c r="O69" s="120"/>
      <c r="P69" s="120"/>
      <c r="Q69" s="120"/>
      <c r="R69" s="120"/>
      <c r="S69" s="120"/>
      <c r="T69" s="125"/>
      <c r="V69" s="128" t="s">
        <v>76</v>
      </c>
    </row>
    <row r="70" spans="1:47" ht="20.100000000000001" customHeight="1">
      <c r="B70" s="147" t="s">
        <v>90</v>
      </c>
      <c r="C70" s="146">
        <v>4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0"/>
      <c r="N70" s="120"/>
      <c r="O70" s="120"/>
      <c r="P70" s="120"/>
      <c r="Q70" s="120"/>
      <c r="R70" s="120"/>
      <c r="S70" s="120"/>
      <c r="T70" s="125"/>
      <c r="V70" s="128" t="s">
        <v>78</v>
      </c>
    </row>
    <row r="71" spans="1:47" ht="20.100000000000001" customHeight="1">
      <c r="B71" s="147" t="s">
        <v>89</v>
      </c>
      <c r="C71" s="146">
        <v>3</v>
      </c>
      <c r="D71" s="126"/>
      <c r="E71" s="126"/>
      <c r="F71" s="126"/>
      <c r="G71" s="126"/>
      <c r="H71" s="126"/>
      <c r="I71" s="126"/>
      <c r="J71" s="126"/>
      <c r="K71" s="126"/>
      <c r="L71" s="126"/>
      <c r="M71" s="120"/>
      <c r="N71" s="120"/>
      <c r="O71" s="120"/>
      <c r="P71" s="120"/>
      <c r="Q71" s="120"/>
      <c r="R71" s="120"/>
      <c r="S71" s="120"/>
      <c r="T71" s="125"/>
      <c r="V71" s="128" t="s">
        <v>80</v>
      </c>
    </row>
    <row r="72" spans="1:47" ht="20.100000000000001" customHeight="1">
      <c r="B72" s="147" t="s">
        <v>88</v>
      </c>
      <c r="C72" s="146">
        <v>2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0"/>
      <c r="N72" s="120"/>
      <c r="O72" s="120"/>
      <c r="P72" s="120"/>
      <c r="Q72" s="120"/>
      <c r="R72" s="120"/>
      <c r="S72" s="120"/>
      <c r="T72" s="125"/>
      <c r="V72" s="128" t="s">
        <v>82</v>
      </c>
    </row>
    <row r="73" spans="1:47" ht="20.100000000000001" customHeight="1">
      <c r="B73" s="147" t="s">
        <v>87</v>
      </c>
      <c r="C73" s="146">
        <v>1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0"/>
      <c r="N73" s="120"/>
      <c r="O73" s="120"/>
      <c r="P73" s="120"/>
      <c r="Q73" s="120"/>
      <c r="R73" s="120"/>
      <c r="S73" s="120"/>
      <c r="T73" s="125"/>
      <c r="V73" s="128" t="s">
        <v>84</v>
      </c>
    </row>
    <row r="74" spans="1:47" ht="20.100000000000001" customHeight="1">
      <c r="B74" s="128"/>
      <c r="C74" s="127"/>
      <c r="D74" s="126"/>
      <c r="E74" s="126"/>
      <c r="F74" s="126"/>
      <c r="G74" s="126"/>
      <c r="H74" s="126"/>
      <c r="I74" s="126"/>
      <c r="J74" s="126"/>
      <c r="K74" s="126"/>
      <c r="L74" s="126"/>
      <c r="M74" s="120"/>
      <c r="N74" s="120"/>
      <c r="O74" s="120"/>
      <c r="P74" s="120"/>
      <c r="Q74" s="120"/>
      <c r="R74" s="120"/>
      <c r="S74" s="120"/>
      <c r="T74" s="125"/>
    </row>
    <row r="75" spans="1:47" ht="20.100000000000001" customHeight="1">
      <c r="B75" s="128"/>
      <c r="C75" s="127"/>
      <c r="D75" s="145"/>
      <c r="E75" s="145"/>
      <c r="F75" s="145"/>
      <c r="G75" s="145"/>
      <c r="H75" s="145"/>
      <c r="I75" s="144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2"/>
    </row>
    <row r="76" spans="1:47" s="137" customFormat="1" ht="20.100000000000001" customHeight="1">
      <c r="A76" s="141" t="s">
        <v>86</v>
      </c>
      <c r="B76" s="139"/>
      <c r="C76" s="140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40"/>
      <c r="U76" s="139"/>
      <c r="V76" s="139"/>
      <c r="W76" s="139"/>
      <c r="X76" s="138"/>
      <c r="AK76" s="124"/>
      <c r="AL76" s="124"/>
      <c r="AM76" s="124"/>
      <c r="AN76" s="124"/>
      <c r="AO76" s="124"/>
      <c r="AP76" s="124"/>
      <c r="AQ76" s="124"/>
      <c r="AR76" s="124"/>
      <c r="AS76" s="124"/>
      <c r="AT76" s="120"/>
      <c r="AU76" s="120"/>
    </row>
    <row r="77" spans="1:47" ht="20.100000000000001" customHeight="1">
      <c r="A77" s="136"/>
      <c r="C77" s="135" t="s">
        <v>0</v>
      </c>
      <c r="D77" s="134">
        <v>1</v>
      </c>
      <c r="E77" s="134">
        <v>2</v>
      </c>
      <c r="F77" s="134">
        <v>3</v>
      </c>
      <c r="G77" s="134">
        <v>4</v>
      </c>
      <c r="H77" s="134">
        <v>5</v>
      </c>
      <c r="I77" s="133">
        <v>6</v>
      </c>
      <c r="J77" s="133">
        <v>7</v>
      </c>
      <c r="K77" s="133">
        <v>8</v>
      </c>
      <c r="L77" s="133">
        <v>9</v>
      </c>
      <c r="M77" s="132"/>
      <c r="N77" s="132"/>
      <c r="O77" s="132"/>
      <c r="P77" s="132"/>
      <c r="Q77" s="132"/>
      <c r="R77" s="132"/>
      <c r="S77" s="132"/>
      <c r="T77" s="132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ht="20.100000000000001" customHeight="1">
      <c r="B78" s="130" t="s">
        <v>85</v>
      </c>
      <c r="C78" s="266" t="s">
        <v>74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0"/>
      <c r="N78" s="120"/>
      <c r="O78" s="120"/>
      <c r="P78" s="120"/>
      <c r="Q78" s="120"/>
      <c r="R78" s="120"/>
      <c r="S78" s="120"/>
      <c r="T78" s="125"/>
      <c r="V78" s="128" t="s">
        <v>84</v>
      </c>
      <c r="W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</row>
    <row r="79" spans="1:47" ht="20.100000000000001" customHeight="1">
      <c r="B79" s="130" t="s">
        <v>83</v>
      </c>
      <c r="C79" s="129" t="s">
        <v>67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0"/>
      <c r="N79" s="120"/>
      <c r="O79" s="120"/>
      <c r="P79" s="120"/>
      <c r="Q79" s="120"/>
      <c r="R79" s="120"/>
      <c r="S79" s="120"/>
      <c r="T79" s="125"/>
      <c r="V79" s="128" t="s">
        <v>82</v>
      </c>
      <c r="W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</row>
    <row r="80" spans="1:47" ht="20.100000000000001" customHeight="1">
      <c r="B80" s="130" t="s">
        <v>81</v>
      </c>
      <c r="C80" s="129" t="s">
        <v>69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0"/>
      <c r="N80" s="120"/>
      <c r="O80" s="120"/>
      <c r="P80" s="120"/>
      <c r="Q80" s="120"/>
      <c r="R80" s="120"/>
      <c r="S80" s="120"/>
      <c r="T80" s="125"/>
      <c r="V80" s="128" t="s">
        <v>80</v>
      </c>
      <c r="W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</row>
    <row r="81" spans="1:47" ht="20.100000000000001" customHeight="1">
      <c r="B81" s="130" t="s">
        <v>79</v>
      </c>
      <c r="C81" s="129" t="s">
        <v>71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0"/>
      <c r="N81" s="120"/>
      <c r="O81" s="120"/>
      <c r="P81" s="120"/>
      <c r="Q81" s="120"/>
      <c r="R81" s="120"/>
      <c r="S81" s="120"/>
      <c r="T81" s="125"/>
      <c r="V81" s="128" t="s">
        <v>78</v>
      </c>
      <c r="W81" s="124"/>
      <c r="AK81" s="131"/>
      <c r="AL81" s="131"/>
      <c r="AM81" s="131"/>
      <c r="AN81" s="131"/>
      <c r="AO81" s="131"/>
      <c r="AP81" s="131"/>
      <c r="AQ81" s="124"/>
      <c r="AR81" s="124"/>
      <c r="AS81" s="124"/>
      <c r="AT81" s="124"/>
      <c r="AU81" s="124"/>
    </row>
    <row r="82" spans="1:47" ht="20.100000000000001" customHeight="1">
      <c r="B82" s="130" t="s">
        <v>77</v>
      </c>
      <c r="C82" s="129" t="s">
        <v>75</v>
      </c>
      <c r="D82" s="126"/>
      <c r="E82" s="126"/>
      <c r="F82" s="126"/>
      <c r="G82" s="126"/>
      <c r="H82" s="126"/>
      <c r="I82" s="126"/>
      <c r="J82" s="126"/>
      <c r="K82" s="126"/>
      <c r="L82" s="126"/>
      <c r="M82" s="120"/>
      <c r="N82" s="120"/>
      <c r="O82" s="120"/>
      <c r="P82" s="120"/>
      <c r="Q82" s="120"/>
      <c r="R82" s="120"/>
      <c r="S82" s="120"/>
      <c r="T82" s="125"/>
      <c r="V82" s="128" t="s">
        <v>76</v>
      </c>
      <c r="W82" s="124"/>
      <c r="AF82" s="127"/>
      <c r="AG82" s="124"/>
      <c r="AH82" s="124"/>
      <c r="AI82" s="124"/>
    </row>
    <row r="83" spans="1:47" ht="20.100000000000001" customHeight="1">
      <c r="D83" s="126"/>
      <c r="E83" s="126"/>
      <c r="F83" s="126"/>
      <c r="G83" s="126"/>
      <c r="H83" s="126"/>
      <c r="I83" s="126"/>
      <c r="J83" s="126"/>
      <c r="K83" s="126"/>
      <c r="L83" s="126"/>
      <c r="M83" s="120"/>
      <c r="N83" s="120"/>
      <c r="O83" s="120"/>
      <c r="P83" s="120"/>
      <c r="Q83" s="120"/>
      <c r="R83" s="120"/>
      <c r="S83" s="120"/>
      <c r="T83" s="125"/>
      <c r="AF83" s="124"/>
      <c r="AG83" s="124"/>
      <c r="AH83" s="124"/>
      <c r="AI83" s="124"/>
    </row>
    <row r="86" spans="1:47" ht="20.100000000000001" customHeight="1">
      <c r="A86" s="81"/>
      <c r="B86" s="81" t="s">
        <v>51</v>
      </c>
      <c r="C86" s="82" t="s">
        <v>52</v>
      </c>
      <c r="D86" s="83" t="s">
        <v>53</v>
      </c>
      <c r="E86" s="83" t="s">
        <v>54</v>
      </c>
      <c r="F86" s="84"/>
      <c r="G86" s="83" t="s">
        <v>55</v>
      </c>
    </row>
    <row r="87" spans="1:47" ht="20.100000000000001" customHeight="1">
      <c r="A87" s="85">
        <v>1</v>
      </c>
      <c r="B87" s="86" t="s">
        <v>56</v>
      </c>
      <c r="C87" s="87">
        <v>2</v>
      </c>
      <c r="D87" s="88">
        <v>1</v>
      </c>
      <c r="E87" s="88">
        <v>0</v>
      </c>
      <c r="F87" s="89" t="s">
        <v>0</v>
      </c>
      <c r="G87" s="90"/>
    </row>
    <row r="88" spans="1:47" ht="20.100000000000001" customHeight="1">
      <c r="A88" s="85">
        <v>2</v>
      </c>
      <c r="B88" s="86" t="s">
        <v>57</v>
      </c>
      <c r="C88" s="87">
        <v>2</v>
      </c>
      <c r="D88" s="88">
        <v>1</v>
      </c>
      <c r="E88" s="88">
        <v>0</v>
      </c>
      <c r="F88" s="89" t="s">
        <v>0</v>
      </c>
      <c r="G88" s="90"/>
    </row>
    <row r="89" spans="1:47" ht="20.100000000000001" customHeight="1">
      <c r="A89" s="85">
        <v>3</v>
      </c>
      <c r="B89" s="86" t="s">
        <v>58</v>
      </c>
      <c r="C89" s="87">
        <v>2</v>
      </c>
      <c r="D89" s="88">
        <v>1</v>
      </c>
      <c r="E89" s="88">
        <v>0</v>
      </c>
      <c r="F89" s="89" t="s">
        <v>0</v>
      </c>
      <c r="G89" s="90"/>
    </row>
    <row r="90" spans="1:47" ht="20.100000000000001" customHeight="1">
      <c r="A90" s="85">
        <v>4</v>
      </c>
      <c r="B90" s="86" t="s">
        <v>59</v>
      </c>
      <c r="C90" s="87">
        <v>2</v>
      </c>
      <c r="D90" s="88">
        <v>1</v>
      </c>
      <c r="E90" s="88">
        <v>0</v>
      </c>
      <c r="F90" s="89" t="s">
        <v>0</v>
      </c>
      <c r="G90" s="90"/>
    </row>
    <row r="91" spans="1:47" ht="20.100000000000001" customHeight="1">
      <c r="A91" s="85">
        <v>5</v>
      </c>
      <c r="B91" s="86" t="s">
        <v>60</v>
      </c>
      <c r="C91" s="88">
        <v>2</v>
      </c>
      <c r="D91" s="88">
        <v>1</v>
      </c>
      <c r="E91" s="88">
        <v>0</v>
      </c>
      <c r="F91" s="85" t="s">
        <v>0</v>
      </c>
      <c r="G91" s="90"/>
    </row>
  </sheetData>
  <mergeCells count="1">
    <mergeCell ref="M17:Q17"/>
  </mergeCells>
  <pageMargins left="0.7" right="0.7" top="0.75" bottom="0.75" header="0.3" footer="0.3"/>
  <pageSetup orientation="landscape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13" sqref="H13"/>
    </sheetView>
  </sheetViews>
  <sheetFormatPr defaultColWidth="9" defaultRowHeight="21"/>
  <cols>
    <col min="1" max="2" width="9" style="2"/>
    <col min="3" max="3" width="8.28515625" style="2" bestFit="1" customWidth="1"/>
    <col min="4" max="4" width="12" style="2" bestFit="1" customWidth="1"/>
    <col min="5" max="5" width="11.42578125" style="2" bestFit="1" customWidth="1"/>
    <col min="6" max="6" width="16.85546875" style="2" bestFit="1" customWidth="1"/>
    <col min="7" max="7" width="22.85546875" style="2" bestFit="1" customWidth="1"/>
    <col min="8" max="8" width="23.85546875" style="2" customWidth="1"/>
    <col min="9" max="9" width="12.28515625" style="2" customWidth="1"/>
    <col min="10" max="11" width="13.42578125" style="2" bestFit="1" customWidth="1"/>
    <col min="12" max="12" width="11" style="2" bestFit="1" customWidth="1"/>
    <col min="13" max="13" width="9.140625" style="2" bestFit="1" customWidth="1"/>
    <col min="14" max="16384" width="9" style="2"/>
  </cols>
  <sheetData>
    <row r="1" spans="1:13">
      <c r="A1" s="68"/>
      <c r="B1" s="302" t="s">
        <v>251</v>
      </c>
      <c r="C1" s="302"/>
      <c r="D1" s="302"/>
      <c r="E1" s="302"/>
      <c r="F1" s="302"/>
      <c r="G1" s="303"/>
    </row>
    <row r="2" spans="1:13" s="51" customFormat="1" ht="18.75">
      <c r="A2" s="280"/>
      <c r="B2" s="281" t="s">
        <v>40</v>
      </c>
      <c r="C2" s="282" t="s">
        <v>15</v>
      </c>
      <c r="D2" s="282" t="s">
        <v>42</v>
      </c>
      <c r="E2" s="282" t="s">
        <v>16</v>
      </c>
      <c r="F2" s="282" t="s">
        <v>26</v>
      </c>
      <c r="G2" s="283" t="s">
        <v>43</v>
      </c>
      <c r="H2" s="283" t="s">
        <v>216</v>
      </c>
      <c r="J2" s="284"/>
      <c r="K2" s="284"/>
      <c r="L2" s="284"/>
      <c r="M2" s="284"/>
    </row>
    <row r="3" spans="1:13">
      <c r="A3" s="68"/>
      <c r="B3" s="304">
        <v>1</v>
      </c>
      <c r="C3" s="306" t="s">
        <v>233</v>
      </c>
      <c r="D3" s="304"/>
      <c r="E3" s="304">
        <v>7</v>
      </c>
      <c r="F3" s="11" t="s">
        <v>234</v>
      </c>
      <c r="G3" s="11" t="s">
        <v>252</v>
      </c>
      <c r="H3" s="11" t="s">
        <v>266</v>
      </c>
    </row>
    <row r="4" spans="1:13">
      <c r="A4" s="68"/>
      <c r="B4" s="305"/>
      <c r="C4" s="307"/>
      <c r="D4" s="305"/>
      <c r="E4" s="305"/>
      <c r="F4" s="11" t="s">
        <v>235</v>
      </c>
      <c r="G4" s="11" t="s">
        <v>253</v>
      </c>
      <c r="H4" s="11" t="s">
        <v>287</v>
      </c>
    </row>
    <row r="5" spans="1:13">
      <c r="A5" s="68"/>
      <c r="B5" s="304">
        <v>2</v>
      </c>
      <c r="C5" s="306" t="s">
        <v>236</v>
      </c>
      <c r="D5" s="304"/>
      <c r="E5" s="304">
        <v>9</v>
      </c>
      <c r="F5" s="11" t="s">
        <v>237</v>
      </c>
      <c r="G5" s="11" t="s">
        <v>254</v>
      </c>
      <c r="H5" s="11" t="s">
        <v>288</v>
      </c>
    </row>
    <row r="6" spans="1:13">
      <c r="A6" s="68"/>
      <c r="B6" s="305"/>
      <c r="C6" s="307"/>
      <c r="D6" s="305"/>
      <c r="E6" s="305"/>
      <c r="F6" s="11" t="s">
        <v>238</v>
      </c>
      <c r="G6" s="11" t="s">
        <v>255</v>
      </c>
      <c r="H6" s="11" t="s">
        <v>289</v>
      </c>
    </row>
    <row r="7" spans="1:13">
      <c r="A7" s="68"/>
      <c r="B7" s="304">
        <v>3</v>
      </c>
      <c r="C7" s="306" t="s">
        <v>239</v>
      </c>
      <c r="D7" s="304"/>
      <c r="E7" s="304">
        <v>9</v>
      </c>
      <c r="F7" s="304" t="s">
        <v>240</v>
      </c>
      <c r="G7" s="310" t="s">
        <v>256</v>
      </c>
      <c r="H7" s="308" t="s">
        <v>290</v>
      </c>
    </row>
    <row r="8" spans="1:13">
      <c r="A8" s="68"/>
      <c r="B8" s="305"/>
      <c r="C8" s="307"/>
      <c r="D8" s="305"/>
      <c r="E8" s="305"/>
      <c r="F8" s="305"/>
      <c r="G8" s="311"/>
      <c r="H8" s="309"/>
    </row>
    <row r="9" spans="1:13">
      <c r="A9" s="68"/>
      <c r="B9" s="304">
        <v>4</v>
      </c>
      <c r="C9" s="306" t="s">
        <v>241</v>
      </c>
      <c r="D9" s="304"/>
      <c r="E9" s="304">
        <v>5</v>
      </c>
      <c r="F9" s="11" t="s">
        <v>242</v>
      </c>
      <c r="G9" s="11" t="s">
        <v>257</v>
      </c>
      <c r="H9" s="11" t="s">
        <v>291</v>
      </c>
    </row>
    <row r="10" spans="1:13">
      <c r="A10" s="68"/>
      <c r="B10" s="305"/>
      <c r="C10" s="307"/>
      <c r="D10" s="305"/>
      <c r="E10" s="305"/>
      <c r="F10" s="11" t="s">
        <v>243</v>
      </c>
      <c r="G10" s="11" t="s">
        <v>258</v>
      </c>
      <c r="H10" s="11" t="s">
        <v>292</v>
      </c>
    </row>
    <row r="11" spans="1:13">
      <c r="A11" s="68"/>
      <c r="B11" s="68"/>
      <c r="C11" s="68"/>
      <c r="D11" s="68"/>
      <c r="E11" s="68"/>
      <c r="F11" s="68"/>
      <c r="G11" s="68"/>
    </row>
    <row r="12" spans="1:13">
      <c r="A12" s="68" t="s">
        <v>38</v>
      </c>
      <c r="B12" s="68" t="s">
        <v>250</v>
      </c>
      <c r="C12" s="68"/>
      <c r="D12" s="68"/>
      <c r="E12" s="68" t="s">
        <v>281</v>
      </c>
      <c r="F12" s="68"/>
      <c r="G12" s="68"/>
    </row>
  </sheetData>
  <mergeCells count="20">
    <mergeCell ref="B9:B10"/>
    <mergeCell ref="C9:C10"/>
    <mergeCell ref="D9:D10"/>
    <mergeCell ref="E9:E10"/>
    <mergeCell ref="H7:H8"/>
    <mergeCell ref="G7:G8"/>
    <mergeCell ref="B1:G1"/>
    <mergeCell ref="D3:D4"/>
    <mergeCell ref="D5:D6"/>
    <mergeCell ref="D7:D8"/>
    <mergeCell ref="E7:E8"/>
    <mergeCell ref="E5:E6"/>
    <mergeCell ref="E3:E4"/>
    <mergeCell ref="B3:B4"/>
    <mergeCell ref="B5:B6"/>
    <mergeCell ref="B7:B8"/>
    <mergeCell ref="C3:C4"/>
    <mergeCell ref="C5:C6"/>
    <mergeCell ref="C7:C8"/>
    <mergeCell ref="F7:F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zoomScale="80" zoomScaleNormal="80" workbookViewId="0">
      <selection activeCell="J13" sqref="J13"/>
    </sheetView>
  </sheetViews>
  <sheetFormatPr defaultColWidth="9" defaultRowHeight="21"/>
  <cols>
    <col min="1" max="1" width="15.28515625" style="3" bestFit="1" customWidth="1"/>
    <col min="2" max="2" width="11" style="3" customWidth="1"/>
    <col min="3" max="3" width="9" style="49"/>
    <col min="4" max="4" width="21" style="2" customWidth="1"/>
    <col min="5" max="5" width="22" style="2" customWidth="1"/>
    <col min="6" max="6" width="18.7109375" style="46" customWidth="1"/>
    <col min="7" max="7" width="20.85546875" style="63" customWidth="1"/>
    <col min="8" max="8" width="12.5703125" style="49" customWidth="1"/>
    <col min="9" max="9" width="9.42578125" style="2" customWidth="1"/>
    <col min="10" max="10" width="14.42578125" style="2" customWidth="1"/>
    <col min="11" max="11" width="8.140625" style="3" customWidth="1"/>
    <col min="12" max="12" width="7.28515625" style="3" customWidth="1"/>
    <col min="13" max="13" width="7.7109375" style="3" customWidth="1"/>
    <col min="14" max="14" width="7" style="3" customWidth="1"/>
    <col min="15" max="15" width="7.140625" style="3" customWidth="1"/>
    <col min="16" max="16" width="7.5703125" style="3" customWidth="1"/>
    <col min="17" max="17" width="6.85546875" style="3" customWidth="1"/>
    <col min="18" max="18" width="7.7109375" style="3" customWidth="1"/>
    <col min="19" max="19" width="7.5703125" style="3" customWidth="1"/>
    <col min="20" max="22" width="7.28515625" style="3" bestFit="1" customWidth="1"/>
    <col min="23" max="23" width="7.85546875" style="2" customWidth="1"/>
    <col min="24" max="24" width="7.28515625" style="2" bestFit="1" customWidth="1"/>
    <col min="25" max="16384" width="9" style="2"/>
  </cols>
  <sheetData>
    <row r="2" spans="1:24" s="47" customFormat="1" ht="20.100000000000001" customHeight="1">
      <c r="A2" s="59"/>
      <c r="B2" s="59"/>
      <c r="C2" s="59"/>
      <c r="D2" s="60"/>
      <c r="E2" s="60"/>
      <c r="F2" s="60"/>
      <c r="G2" s="62"/>
      <c r="H2" s="59"/>
      <c r="I2" s="57" t="s">
        <v>1</v>
      </c>
      <c r="J2" s="57" t="s">
        <v>3</v>
      </c>
      <c r="K2" s="58" t="s">
        <v>17</v>
      </c>
      <c r="L2" s="58" t="s">
        <v>18</v>
      </c>
      <c r="M2" s="58" t="s">
        <v>19</v>
      </c>
      <c r="N2" s="58" t="s">
        <v>4</v>
      </c>
      <c r="O2" s="58" t="s">
        <v>5</v>
      </c>
      <c r="P2" s="58" t="s">
        <v>6</v>
      </c>
      <c r="Q2" s="58" t="s">
        <v>7</v>
      </c>
      <c r="R2" s="58" t="s">
        <v>8</v>
      </c>
      <c r="S2" s="58" t="s">
        <v>9</v>
      </c>
      <c r="T2" s="58" t="s">
        <v>10</v>
      </c>
      <c r="U2" s="58" t="s">
        <v>11</v>
      </c>
      <c r="V2" s="58" t="s">
        <v>12</v>
      </c>
      <c r="W2" s="58" t="s">
        <v>13</v>
      </c>
      <c r="X2" s="58" t="s">
        <v>14</v>
      </c>
    </row>
    <row r="3" spans="1:24" s="52" customFormat="1" ht="20.100000000000001" customHeight="1">
      <c r="A3" s="54" t="s">
        <v>232</v>
      </c>
      <c r="B3" s="53" t="s">
        <v>15</v>
      </c>
      <c r="C3" s="53"/>
      <c r="D3" s="53" t="s">
        <v>26</v>
      </c>
      <c r="E3" s="53" t="s">
        <v>27</v>
      </c>
      <c r="F3" s="53" t="s">
        <v>28</v>
      </c>
      <c r="G3" s="65" t="s">
        <v>30</v>
      </c>
      <c r="H3" s="53" t="s">
        <v>16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</row>
    <row r="4" spans="1:24" ht="20.100000000000001" customHeight="1">
      <c r="A4" s="320">
        <v>1</v>
      </c>
      <c r="B4" s="322" t="s">
        <v>233</v>
      </c>
      <c r="C4" s="320">
        <v>7</v>
      </c>
      <c r="D4" s="61" t="s">
        <v>234</v>
      </c>
      <c r="E4" s="286" t="s">
        <v>244</v>
      </c>
      <c r="F4" s="6">
        <v>818049148</v>
      </c>
      <c r="G4" s="288" t="s">
        <v>265</v>
      </c>
      <c r="H4" s="53">
        <v>5</v>
      </c>
      <c r="I4" s="4" t="s">
        <v>233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1"/>
      <c r="X4" s="11"/>
    </row>
    <row r="5" spans="1:24" ht="20.100000000000001" customHeight="1">
      <c r="A5" s="321"/>
      <c r="B5" s="323"/>
      <c r="C5" s="321"/>
      <c r="D5" s="61" t="s">
        <v>235</v>
      </c>
      <c r="E5" s="286" t="s">
        <v>245</v>
      </c>
      <c r="F5" s="6">
        <v>872639308</v>
      </c>
      <c r="G5" s="64"/>
      <c r="H5" s="53">
        <v>2</v>
      </c>
      <c r="I5" s="4" t="s">
        <v>233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11"/>
    </row>
    <row r="6" spans="1:24" ht="20.100000000000001" customHeight="1">
      <c r="A6" s="320">
        <v>2</v>
      </c>
      <c r="B6" s="322" t="s">
        <v>236</v>
      </c>
      <c r="C6" s="320">
        <v>9</v>
      </c>
      <c r="D6" s="61" t="s">
        <v>237</v>
      </c>
      <c r="E6" s="286" t="s">
        <v>246</v>
      </c>
      <c r="F6" s="6">
        <v>848916963</v>
      </c>
      <c r="G6" s="288" t="s">
        <v>282</v>
      </c>
      <c r="H6" s="53">
        <v>5</v>
      </c>
      <c r="I6" s="4" t="s">
        <v>236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1"/>
      <c r="X6" s="11"/>
    </row>
    <row r="7" spans="1:24" ht="20.100000000000001" customHeight="1">
      <c r="A7" s="321"/>
      <c r="B7" s="323"/>
      <c r="C7" s="321"/>
      <c r="D7" s="61" t="s">
        <v>238</v>
      </c>
      <c r="E7" s="286" t="s">
        <v>247</v>
      </c>
      <c r="F7" s="6">
        <v>833904185</v>
      </c>
      <c r="G7" s="64" t="s">
        <v>283</v>
      </c>
      <c r="H7" s="53">
        <v>4</v>
      </c>
      <c r="I7" s="4" t="s">
        <v>236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/>
      <c r="X7" s="11"/>
    </row>
    <row r="8" spans="1:24" ht="20.100000000000001" customHeight="1">
      <c r="A8" s="320">
        <v>3</v>
      </c>
      <c r="B8" s="322" t="s">
        <v>239</v>
      </c>
      <c r="C8" s="304">
        <v>9</v>
      </c>
      <c r="D8" s="304" t="s">
        <v>240</v>
      </c>
      <c r="E8" s="312" t="s">
        <v>249</v>
      </c>
      <c r="F8" s="314">
        <v>813284193</v>
      </c>
      <c r="G8" s="316" t="s">
        <v>284</v>
      </c>
      <c r="H8" s="318">
        <v>9</v>
      </c>
      <c r="I8" s="4" t="s">
        <v>239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1"/>
      <c r="X8" s="11"/>
    </row>
    <row r="9" spans="1:24" ht="20.100000000000001" customHeight="1">
      <c r="A9" s="321"/>
      <c r="B9" s="323"/>
      <c r="C9" s="305"/>
      <c r="D9" s="305"/>
      <c r="E9" s="313"/>
      <c r="F9" s="315"/>
      <c r="G9" s="317"/>
      <c r="H9" s="3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1"/>
      <c r="X9" s="11"/>
    </row>
    <row r="10" spans="1:24" ht="20.100000000000001" customHeight="1">
      <c r="A10" s="320">
        <v>4</v>
      </c>
      <c r="B10" s="322" t="s">
        <v>241</v>
      </c>
      <c r="C10" s="304">
        <v>5</v>
      </c>
      <c r="D10" s="61" t="s">
        <v>242</v>
      </c>
      <c r="E10" s="286" t="s">
        <v>248</v>
      </c>
      <c r="F10" s="6">
        <v>828109830</v>
      </c>
      <c r="G10" s="288" t="s">
        <v>285</v>
      </c>
      <c r="H10" s="53">
        <v>3</v>
      </c>
      <c r="I10" s="4" t="s">
        <v>241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1"/>
      <c r="X10" s="11"/>
    </row>
    <row r="11" spans="1:24" ht="20.100000000000001" customHeight="1">
      <c r="A11" s="321"/>
      <c r="B11" s="323"/>
      <c r="C11" s="305"/>
      <c r="D11" s="61" t="s">
        <v>243</v>
      </c>
      <c r="E11" s="286" t="s">
        <v>259</v>
      </c>
      <c r="F11" s="6">
        <v>848409402</v>
      </c>
      <c r="G11" s="288" t="s">
        <v>286</v>
      </c>
      <c r="H11" s="53">
        <v>2</v>
      </c>
      <c r="I11" s="4" t="s">
        <v>241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1"/>
      <c r="X11" s="11"/>
    </row>
    <row r="12" spans="1:24">
      <c r="B12" s="5" t="s">
        <v>38</v>
      </c>
      <c r="C12" s="50">
        <f>SUM(C4:C11)</f>
        <v>30</v>
      </c>
      <c r="H12" s="49">
        <f>SUM(H4:H11)</f>
        <v>30</v>
      </c>
    </row>
  </sheetData>
  <mergeCells count="17">
    <mergeCell ref="C4:C5"/>
    <mergeCell ref="A4:A5"/>
    <mergeCell ref="A6:A7"/>
    <mergeCell ref="A8:A9"/>
    <mergeCell ref="A10:A11"/>
    <mergeCell ref="C6:C7"/>
    <mergeCell ref="C8:C9"/>
    <mergeCell ref="C10:C11"/>
    <mergeCell ref="B4:B5"/>
    <mergeCell ref="B6:B7"/>
    <mergeCell ref="B8:B9"/>
    <mergeCell ref="B10:B11"/>
    <mergeCell ref="D8:D9"/>
    <mergeCell ref="E8:E9"/>
    <mergeCell ref="F8:F9"/>
    <mergeCell ref="G8:G9"/>
    <mergeCell ref="H8:H9"/>
  </mergeCells>
  <hyperlinks>
    <hyperlink ref="G4" r:id="rId1"/>
    <hyperlink ref="G6" r:id="rId2"/>
    <hyperlink ref="G8" r:id="rId3"/>
    <hyperlink ref="G10" r:id="rId4"/>
    <hyperlink ref="G11" r:id="rId5"/>
  </hyperlinks>
  <pageMargins left="0.7" right="0.7" top="0.75" bottom="0.75" header="0.3" footer="0.3"/>
  <pageSetup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5"/>
  <sheetViews>
    <sheetView tabSelected="1" zoomScale="190" zoomScaleNormal="190" workbookViewId="0">
      <pane ySplit="2" topLeftCell="A48" activePane="bottomLeft" state="frozen"/>
      <selection pane="bottomLeft" activeCell="D1" sqref="D1:D1048576"/>
    </sheetView>
  </sheetViews>
  <sheetFormatPr defaultColWidth="9" defaultRowHeight="15"/>
  <cols>
    <col min="1" max="1" width="9.7109375" style="12" customWidth="1"/>
    <col min="2" max="2" width="5.42578125" style="32" customWidth="1"/>
    <col min="3" max="3" width="13" style="12" customWidth="1"/>
    <col min="4" max="4" width="8.85546875" style="348" customWidth="1"/>
    <col min="5" max="7" width="6.140625" style="12" customWidth="1"/>
    <col min="8" max="8" width="5.85546875" style="12" customWidth="1"/>
    <col min="9" max="9" width="11.5703125" style="12" customWidth="1"/>
    <col min="10" max="10" width="7.85546875" style="15" hidden="1" customWidth="1"/>
    <col min="11" max="11" width="16.5703125" style="12" bestFit="1" customWidth="1"/>
    <col min="12" max="12" width="18.85546875" style="12" bestFit="1" customWidth="1"/>
    <col min="13" max="13" width="9.42578125" style="12" bestFit="1" customWidth="1"/>
    <col min="14" max="14" width="17.85546875" style="12" bestFit="1" customWidth="1"/>
    <col min="15" max="15" width="16.42578125" style="12" bestFit="1" customWidth="1"/>
    <col min="16" max="16" width="16.28515625" style="13" customWidth="1"/>
    <col min="17" max="17" width="17.28515625" style="13" customWidth="1"/>
    <col min="18" max="16384" width="9" style="12"/>
  </cols>
  <sheetData>
    <row r="1" spans="1:17" ht="19.5">
      <c r="A1" s="51" t="s">
        <v>232</v>
      </c>
      <c r="E1" s="79"/>
      <c r="F1" s="80"/>
      <c r="H1" s="80"/>
      <c r="I1" s="80"/>
      <c r="J1" s="343"/>
    </row>
    <row r="2" spans="1:17">
      <c r="A2" s="26" t="s">
        <v>1</v>
      </c>
      <c r="C2" s="40"/>
      <c r="D2" s="349"/>
      <c r="E2" s="76"/>
      <c r="F2" s="41" t="s">
        <v>46</v>
      </c>
      <c r="G2" s="76"/>
      <c r="H2" s="76"/>
      <c r="I2" s="76"/>
      <c r="J2" s="36"/>
      <c r="K2" s="35"/>
      <c r="L2" s="35"/>
      <c r="M2" s="35"/>
      <c r="N2" s="35"/>
      <c r="O2" s="35"/>
      <c r="P2" s="35"/>
      <c r="Q2" s="35"/>
    </row>
    <row r="3" spans="1:17">
      <c r="A3" s="26"/>
      <c r="C3" s="40"/>
      <c r="D3" s="349"/>
      <c r="E3" s="76"/>
      <c r="F3" s="41"/>
      <c r="G3" s="76"/>
      <c r="H3" s="76"/>
      <c r="I3" s="76"/>
      <c r="J3" s="36"/>
      <c r="K3" s="35"/>
      <c r="L3" s="35"/>
      <c r="M3" s="35"/>
      <c r="N3" s="35"/>
      <c r="O3" s="35"/>
      <c r="P3" s="35"/>
      <c r="Q3" s="35"/>
    </row>
    <row r="4" spans="1:17">
      <c r="A4" s="27" t="s">
        <v>260</v>
      </c>
      <c r="B4" s="39"/>
      <c r="C4" s="37" t="s">
        <v>44</v>
      </c>
      <c r="D4" s="350" t="s">
        <v>351</v>
      </c>
      <c r="E4" s="347" t="s">
        <v>350</v>
      </c>
      <c r="F4" s="347" t="s">
        <v>349</v>
      </c>
      <c r="G4" s="347" t="s">
        <v>348</v>
      </c>
      <c r="H4" s="347" t="s">
        <v>347</v>
      </c>
      <c r="I4" s="347" t="s">
        <v>346</v>
      </c>
      <c r="J4" s="36" t="s">
        <v>345</v>
      </c>
      <c r="K4" s="36" t="s">
        <v>25</v>
      </c>
      <c r="L4" s="36" t="s">
        <v>20</v>
      </c>
      <c r="M4" s="36" t="s">
        <v>29</v>
      </c>
      <c r="N4" s="36" t="s">
        <v>21</v>
      </c>
      <c r="O4" s="36" t="s">
        <v>22</v>
      </c>
      <c r="P4" s="36" t="s">
        <v>23</v>
      </c>
      <c r="Q4" s="38" t="s">
        <v>24</v>
      </c>
    </row>
    <row r="5" spans="1:17" ht="18.75">
      <c r="A5" s="28" t="s">
        <v>217</v>
      </c>
      <c r="B5" s="34">
        <v>1</v>
      </c>
      <c r="C5" s="289" t="s">
        <v>261</v>
      </c>
      <c r="D5" s="351">
        <v>3</v>
      </c>
      <c r="E5" s="22">
        <v>0</v>
      </c>
      <c r="F5" s="22">
        <v>0</v>
      </c>
      <c r="G5" s="22">
        <v>0</v>
      </c>
      <c r="H5" s="22">
        <v>1</v>
      </c>
      <c r="I5" s="22">
        <v>1</v>
      </c>
      <c r="J5" s="344">
        <v>0</v>
      </c>
      <c r="K5" s="22" t="s">
        <v>235</v>
      </c>
      <c r="L5" s="22"/>
      <c r="M5" s="23"/>
      <c r="N5" s="23" t="s">
        <v>293</v>
      </c>
      <c r="O5" s="22"/>
      <c r="P5" s="14">
        <v>19</v>
      </c>
      <c r="Q5" s="23">
        <v>5</v>
      </c>
    </row>
    <row r="6" spans="1:17" ht="18.75">
      <c r="A6" s="28"/>
      <c r="B6" s="34">
        <v>2</v>
      </c>
      <c r="C6" s="289" t="s">
        <v>263</v>
      </c>
      <c r="D6" s="351"/>
      <c r="E6" s="22">
        <v>1</v>
      </c>
      <c r="F6" s="22">
        <v>1</v>
      </c>
      <c r="G6" s="22">
        <v>1</v>
      </c>
      <c r="H6" s="22">
        <v>4</v>
      </c>
      <c r="I6" s="22">
        <v>2</v>
      </c>
      <c r="J6" s="344">
        <v>0</v>
      </c>
      <c r="K6" s="22" t="s">
        <v>234</v>
      </c>
      <c r="L6" s="23" t="s">
        <v>270</v>
      </c>
      <c r="M6" s="23"/>
      <c r="N6" s="23" t="s">
        <v>274</v>
      </c>
      <c r="O6" s="22" t="s">
        <v>276</v>
      </c>
      <c r="P6" s="14">
        <v>32</v>
      </c>
      <c r="Q6" s="23">
        <v>5</v>
      </c>
    </row>
    <row r="7" spans="1:17" ht="18.75">
      <c r="A7" s="28"/>
      <c r="B7" s="34">
        <v>3</v>
      </c>
      <c r="C7" s="289" t="s">
        <v>264</v>
      </c>
      <c r="D7" s="351"/>
      <c r="E7" s="22">
        <v>1</v>
      </c>
      <c r="F7" s="22">
        <v>0</v>
      </c>
      <c r="G7" s="22">
        <v>1</v>
      </c>
      <c r="H7" s="22">
        <v>0</v>
      </c>
      <c r="I7" s="22">
        <v>3</v>
      </c>
      <c r="J7" s="344">
        <v>1</v>
      </c>
      <c r="K7" s="22" t="s">
        <v>234</v>
      </c>
      <c r="L7" s="23"/>
      <c r="M7" s="23"/>
      <c r="N7" s="23"/>
      <c r="O7" s="22"/>
      <c r="P7" s="14">
        <v>28</v>
      </c>
      <c r="Q7" s="23">
        <v>5</v>
      </c>
    </row>
    <row r="8" spans="1:17" ht="18.75">
      <c r="A8" s="16"/>
      <c r="B8" s="34">
        <v>4</v>
      </c>
      <c r="C8" s="289" t="s">
        <v>267</v>
      </c>
      <c r="D8" s="351">
        <v>4</v>
      </c>
      <c r="E8" s="22">
        <v>1</v>
      </c>
      <c r="F8" s="22">
        <v>3</v>
      </c>
      <c r="G8" s="22">
        <v>2</v>
      </c>
      <c r="H8" s="22">
        <v>1</v>
      </c>
      <c r="I8" s="22">
        <v>2</v>
      </c>
      <c r="J8" s="344">
        <v>0</v>
      </c>
      <c r="K8" s="22" t="s">
        <v>234</v>
      </c>
      <c r="L8" s="23" t="s">
        <v>271</v>
      </c>
      <c r="M8" s="23"/>
      <c r="N8" s="23" t="s">
        <v>273</v>
      </c>
      <c r="O8" s="22" t="s">
        <v>277</v>
      </c>
      <c r="P8" s="23">
        <v>21</v>
      </c>
      <c r="Q8" s="23">
        <v>4</v>
      </c>
    </row>
    <row r="9" spans="1:17" ht="37.5">
      <c r="A9" s="16"/>
      <c r="B9" s="34">
        <v>4</v>
      </c>
      <c r="C9" s="289" t="s">
        <v>268</v>
      </c>
      <c r="D9" s="35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344">
        <v>0</v>
      </c>
      <c r="K9" s="22" t="s">
        <v>234</v>
      </c>
      <c r="L9" s="23"/>
      <c r="M9" s="23"/>
      <c r="N9" s="23"/>
      <c r="O9" s="23"/>
      <c r="P9" s="23">
        <v>3</v>
      </c>
      <c r="Q9" s="23">
        <v>1</v>
      </c>
    </row>
    <row r="10" spans="1:17" ht="18.75">
      <c r="A10" s="16"/>
      <c r="B10" s="34">
        <v>5</v>
      </c>
      <c r="C10" s="289" t="s">
        <v>262</v>
      </c>
      <c r="D10" s="35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344">
        <v>0</v>
      </c>
      <c r="K10" s="22" t="s">
        <v>235</v>
      </c>
      <c r="L10" s="23" t="s">
        <v>294</v>
      </c>
      <c r="M10" s="23"/>
      <c r="N10" s="23"/>
      <c r="O10" s="23"/>
      <c r="P10" s="23">
        <v>9</v>
      </c>
      <c r="Q10" s="23">
        <v>2</v>
      </c>
    </row>
    <row r="11" spans="1:17" ht="18.75">
      <c r="A11" s="16"/>
      <c r="B11" s="34">
        <v>6</v>
      </c>
      <c r="C11" s="289" t="s">
        <v>269</v>
      </c>
      <c r="D11" s="351"/>
      <c r="E11" s="22">
        <v>1</v>
      </c>
      <c r="F11" s="22">
        <v>1</v>
      </c>
      <c r="G11" s="22">
        <v>1</v>
      </c>
      <c r="H11" s="22">
        <v>0</v>
      </c>
      <c r="I11" s="22">
        <v>1</v>
      </c>
      <c r="J11" s="344">
        <v>0</v>
      </c>
      <c r="K11" s="22" t="s">
        <v>234</v>
      </c>
      <c r="L11" s="23" t="s">
        <v>272</v>
      </c>
      <c r="M11" s="23"/>
      <c r="N11" s="23" t="s">
        <v>275</v>
      </c>
      <c r="O11" s="23"/>
      <c r="P11" s="23">
        <v>17</v>
      </c>
      <c r="Q11" s="23">
        <v>3</v>
      </c>
    </row>
    <row r="12" spans="1:17">
      <c r="I12" s="25"/>
      <c r="K12" s="25"/>
      <c r="L12" s="25"/>
      <c r="M12" s="25"/>
      <c r="N12" s="25"/>
      <c r="O12" s="42"/>
      <c r="P12" s="42"/>
      <c r="Q12" s="42"/>
    </row>
    <row r="13" spans="1:17">
      <c r="A13" s="27" t="s">
        <v>1</v>
      </c>
      <c r="B13" s="29"/>
      <c r="C13" s="36" t="s">
        <v>2</v>
      </c>
      <c r="D13" s="350" t="s">
        <v>351</v>
      </c>
      <c r="E13" s="347" t="s">
        <v>350</v>
      </c>
      <c r="F13" s="347" t="s">
        <v>349</v>
      </c>
      <c r="G13" s="347" t="s">
        <v>348</v>
      </c>
      <c r="H13" s="347" t="s">
        <v>347</v>
      </c>
      <c r="I13" s="347" t="s">
        <v>346</v>
      </c>
      <c r="J13" s="36" t="s">
        <v>55</v>
      </c>
      <c r="K13" s="36" t="s">
        <v>25</v>
      </c>
      <c r="L13" s="36" t="s">
        <v>20</v>
      </c>
      <c r="M13" s="36" t="s">
        <v>29</v>
      </c>
      <c r="N13" s="36" t="s">
        <v>21</v>
      </c>
      <c r="O13" s="36" t="s">
        <v>22</v>
      </c>
      <c r="P13" s="36" t="s">
        <v>23</v>
      </c>
      <c r="Q13" s="38" t="s">
        <v>24</v>
      </c>
    </row>
    <row r="14" spans="1:17">
      <c r="A14" s="28" t="s">
        <v>236</v>
      </c>
      <c r="B14" s="30">
        <v>1</v>
      </c>
      <c r="C14" s="20" t="s">
        <v>297</v>
      </c>
      <c r="D14" s="352">
        <v>1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345">
        <v>0</v>
      </c>
      <c r="K14" s="20" t="s">
        <v>237</v>
      </c>
      <c r="L14" s="14"/>
      <c r="M14" s="14"/>
      <c r="N14" s="9" t="s">
        <v>309</v>
      </c>
      <c r="O14" s="9"/>
      <c r="P14" s="14">
        <v>27</v>
      </c>
      <c r="Q14" s="14">
        <v>6</v>
      </c>
    </row>
    <row r="15" spans="1:17">
      <c r="A15" s="16"/>
      <c r="B15" s="31">
        <v>2</v>
      </c>
      <c r="C15" s="66" t="s">
        <v>298</v>
      </c>
      <c r="D15" s="353"/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345">
        <v>0</v>
      </c>
      <c r="K15" s="20" t="s">
        <v>237</v>
      </c>
      <c r="L15" s="20"/>
      <c r="M15" s="14"/>
      <c r="N15" s="14"/>
      <c r="O15" s="14" t="s">
        <v>307</v>
      </c>
      <c r="P15" s="14">
        <v>6</v>
      </c>
      <c r="Q15" s="14">
        <v>1</v>
      </c>
    </row>
    <row r="16" spans="1:17">
      <c r="A16" s="16"/>
      <c r="B16" s="31">
        <v>3</v>
      </c>
      <c r="C16" s="66" t="s">
        <v>299</v>
      </c>
      <c r="D16" s="353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345">
        <v>0</v>
      </c>
      <c r="K16" s="20" t="s">
        <v>237</v>
      </c>
      <c r="L16" s="14"/>
      <c r="M16" s="14"/>
      <c r="N16" s="14"/>
      <c r="O16" s="14"/>
      <c r="P16" s="14">
        <v>9</v>
      </c>
      <c r="Q16" s="14">
        <v>2</v>
      </c>
    </row>
    <row r="17" spans="1:17">
      <c r="A17" s="16"/>
      <c r="B17" s="31">
        <v>4</v>
      </c>
      <c r="C17" s="66" t="s">
        <v>300</v>
      </c>
      <c r="D17" s="353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345">
        <v>0</v>
      </c>
      <c r="K17" s="20" t="s">
        <v>238</v>
      </c>
      <c r="L17" s="14"/>
      <c r="M17" s="14"/>
      <c r="N17" s="9"/>
      <c r="O17" s="14"/>
      <c r="P17" s="14">
        <v>10</v>
      </c>
      <c r="Q17" s="14">
        <v>2</v>
      </c>
    </row>
    <row r="18" spans="1:17">
      <c r="A18" s="16"/>
      <c r="B18" s="31">
        <v>5</v>
      </c>
      <c r="C18" s="66" t="s">
        <v>301</v>
      </c>
      <c r="D18" s="353"/>
      <c r="E18" s="19">
        <v>0</v>
      </c>
      <c r="F18" s="19">
        <v>2</v>
      </c>
      <c r="G18" s="19">
        <v>0</v>
      </c>
      <c r="H18" s="19">
        <v>0</v>
      </c>
      <c r="I18" s="19">
        <v>1</v>
      </c>
      <c r="J18" s="345">
        <v>0</v>
      </c>
      <c r="K18" s="20" t="s">
        <v>238</v>
      </c>
      <c r="L18" s="20" t="s">
        <v>306</v>
      </c>
      <c r="M18" s="14"/>
      <c r="N18" s="9" t="s">
        <v>308</v>
      </c>
      <c r="O18" s="9"/>
      <c r="P18" s="14">
        <v>14</v>
      </c>
      <c r="Q18" s="14">
        <v>3</v>
      </c>
    </row>
    <row r="19" spans="1:17">
      <c r="A19" s="16"/>
      <c r="B19" s="31">
        <v>6</v>
      </c>
      <c r="C19" s="66" t="s">
        <v>302</v>
      </c>
      <c r="D19" s="353"/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345">
        <v>0</v>
      </c>
      <c r="K19" s="20" t="s">
        <v>238</v>
      </c>
      <c r="L19" s="14"/>
      <c r="M19" s="14"/>
      <c r="N19" s="14"/>
      <c r="O19" s="14"/>
      <c r="P19" s="14">
        <v>19</v>
      </c>
      <c r="Q19" s="14">
        <v>4</v>
      </c>
    </row>
    <row r="20" spans="1:17">
      <c r="A20" s="16"/>
      <c r="B20" s="31">
        <v>7</v>
      </c>
      <c r="C20" s="66" t="s">
        <v>304</v>
      </c>
      <c r="D20" s="353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345">
        <v>0</v>
      </c>
      <c r="K20" s="20" t="s">
        <v>237</v>
      </c>
      <c r="L20" s="14"/>
      <c r="M20" s="14"/>
      <c r="N20" s="9"/>
      <c r="O20" s="9"/>
      <c r="P20" s="14">
        <v>5</v>
      </c>
      <c r="Q20" s="14">
        <v>1</v>
      </c>
    </row>
    <row r="21" spans="1:17">
      <c r="A21" s="16"/>
      <c r="B21" s="31">
        <v>8</v>
      </c>
      <c r="C21" s="66" t="s">
        <v>303</v>
      </c>
      <c r="D21" s="353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45">
        <v>0</v>
      </c>
      <c r="K21" s="20" t="s">
        <v>238</v>
      </c>
      <c r="L21" s="20"/>
      <c r="M21" s="14"/>
      <c r="N21" s="9"/>
      <c r="O21" s="9"/>
      <c r="P21" s="14">
        <v>6</v>
      </c>
      <c r="Q21" s="14">
        <v>1</v>
      </c>
    </row>
    <row r="22" spans="1:17">
      <c r="A22" s="16"/>
      <c r="B22" s="31">
        <v>9</v>
      </c>
      <c r="C22" s="20" t="s">
        <v>305</v>
      </c>
      <c r="D22" s="352"/>
      <c r="E22" s="21">
        <v>1</v>
      </c>
      <c r="F22" s="21">
        <v>0</v>
      </c>
      <c r="G22" s="21">
        <v>1</v>
      </c>
      <c r="H22" s="21">
        <v>0</v>
      </c>
      <c r="I22" s="21">
        <v>0</v>
      </c>
      <c r="J22" s="345">
        <v>0</v>
      </c>
      <c r="K22" s="20" t="s">
        <v>237</v>
      </c>
      <c r="L22" s="9"/>
      <c r="M22" s="14"/>
      <c r="N22" s="14"/>
      <c r="O22" s="14"/>
      <c r="P22" s="14">
        <v>11</v>
      </c>
      <c r="Q22" s="14">
        <v>2</v>
      </c>
    </row>
    <row r="23" spans="1:17">
      <c r="A23" s="17"/>
      <c r="B23" s="31">
        <v>10</v>
      </c>
      <c r="C23" s="20"/>
      <c r="D23" s="352"/>
      <c r="E23" s="21"/>
      <c r="F23" s="21"/>
      <c r="G23" s="21"/>
      <c r="H23" s="21"/>
      <c r="I23" s="21"/>
      <c r="J23" s="345"/>
      <c r="K23" s="20"/>
      <c r="L23" s="14"/>
      <c r="M23" s="14"/>
      <c r="N23" s="14"/>
      <c r="O23" s="14"/>
      <c r="P23" s="14"/>
      <c r="Q23" s="14"/>
    </row>
    <row r="24" spans="1:17">
      <c r="P24" s="13">
        <f>SUM(P14:P23)</f>
        <v>107</v>
      </c>
    </row>
    <row r="25" spans="1:17">
      <c r="A25" s="27" t="s">
        <v>1</v>
      </c>
      <c r="B25" s="29"/>
      <c r="C25" s="36" t="s">
        <v>2</v>
      </c>
      <c r="D25" s="350" t="s">
        <v>351</v>
      </c>
      <c r="E25" s="347" t="s">
        <v>350</v>
      </c>
      <c r="F25" s="347" t="s">
        <v>349</v>
      </c>
      <c r="G25" s="347" t="s">
        <v>348</v>
      </c>
      <c r="H25" s="347" t="s">
        <v>347</v>
      </c>
      <c r="I25" s="347" t="s">
        <v>346</v>
      </c>
      <c r="J25" s="36" t="s">
        <v>55</v>
      </c>
      <c r="K25" s="36" t="s">
        <v>25</v>
      </c>
      <c r="L25" s="36" t="s">
        <v>20</v>
      </c>
      <c r="M25" s="36" t="s">
        <v>29</v>
      </c>
      <c r="N25" s="36" t="s">
        <v>21</v>
      </c>
      <c r="O25" s="36" t="s">
        <v>22</v>
      </c>
      <c r="P25" s="36" t="s">
        <v>23</v>
      </c>
      <c r="Q25" s="38" t="s">
        <v>24</v>
      </c>
    </row>
    <row r="26" spans="1:17">
      <c r="A26" s="28" t="s">
        <v>311</v>
      </c>
      <c r="B26" s="30">
        <v>1</v>
      </c>
      <c r="C26" s="20" t="s">
        <v>312</v>
      </c>
      <c r="D26" s="352">
        <v>1</v>
      </c>
      <c r="E26" s="18">
        <v>1</v>
      </c>
      <c r="F26" s="18">
        <v>0</v>
      </c>
      <c r="G26" s="18">
        <v>0</v>
      </c>
      <c r="H26" s="18">
        <v>0</v>
      </c>
      <c r="I26" s="18">
        <v>1</v>
      </c>
      <c r="J26" s="345">
        <v>0</v>
      </c>
      <c r="K26" s="22" t="s">
        <v>240</v>
      </c>
      <c r="L26" s="67"/>
      <c r="M26" s="23"/>
      <c r="N26" s="22"/>
      <c r="O26" s="23"/>
      <c r="P26" s="23">
        <v>12</v>
      </c>
      <c r="Q26" s="23">
        <v>3</v>
      </c>
    </row>
    <row r="27" spans="1:17">
      <c r="A27" s="24"/>
      <c r="B27" s="34">
        <v>2</v>
      </c>
      <c r="C27" s="67" t="s">
        <v>313</v>
      </c>
      <c r="D27" s="354"/>
      <c r="E27" s="14">
        <v>1</v>
      </c>
      <c r="F27" s="14">
        <v>0</v>
      </c>
      <c r="G27" s="14">
        <v>0</v>
      </c>
      <c r="H27" s="21">
        <v>0</v>
      </c>
      <c r="I27" s="23">
        <v>0</v>
      </c>
      <c r="J27" s="345">
        <v>0</v>
      </c>
      <c r="K27" s="22" t="s">
        <v>240</v>
      </c>
      <c r="L27" s="23"/>
      <c r="M27" s="23"/>
      <c r="N27" s="23"/>
      <c r="O27" s="23"/>
      <c r="P27" s="23">
        <v>15</v>
      </c>
      <c r="Q27" s="23">
        <v>3</v>
      </c>
    </row>
    <row r="28" spans="1:17" s="15" customFormat="1" ht="14.25">
      <c r="A28" s="24"/>
      <c r="B28" s="272">
        <v>3</v>
      </c>
      <c r="C28" s="270" t="s">
        <v>314</v>
      </c>
      <c r="D28" s="355">
        <v>1</v>
      </c>
      <c r="E28" s="292">
        <v>0</v>
      </c>
      <c r="F28" s="292">
        <v>1</v>
      </c>
      <c r="G28" s="293">
        <v>0</v>
      </c>
      <c r="H28" s="293">
        <v>1</v>
      </c>
      <c r="I28" s="290">
        <v>0</v>
      </c>
      <c r="J28" s="346">
        <v>0</v>
      </c>
      <c r="K28" s="22" t="s">
        <v>240</v>
      </c>
      <c r="L28" s="270"/>
      <c r="M28" s="271"/>
      <c r="N28" s="22"/>
      <c r="O28" s="270"/>
      <c r="P28" s="272">
        <v>12</v>
      </c>
      <c r="Q28" s="272">
        <v>3</v>
      </c>
    </row>
    <row r="29" spans="1:17" s="15" customFormat="1">
      <c r="A29" s="24"/>
      <c r="B29" s="34">
        <v>4</v>
      </c>
      <c r="C29" s="67" t="s">
        <v>315</v>
      </c>
      <c r="D29" s="354"/>
      <c r="E29" s="14">
        <v>0</v>
      </c>
      <c r="F29" s="14">
        <v>0</v>
      </c>
      <c r="G29" s="21">
        <v>0</v>
      </c>
      <c r="H29" s="21">
        <v>0</v>
      </c>
      <c r="I29" s="23">
        <v>0</v>
      </c>
      <c r="J29" s="345">
        <v>0</v>
      </c>
      <c r="K29" s="22" t="s">
        <v>240</v>
      </c>
      <c r="L29" s="23"/>
      <c r="M29" s="23"/>
      <c r="N29" s="23"/>
      <c r="O29" s="23"/>
      <c r="P29" s="23">
        <v>8</v>
      </c>
      <c r="Q29" s="23">
        <v>2</v>
      </c>
    </row>
    <row r="30" spans="1:17" s="15" customFormat="1">
      <c r="A30" s="24"/>
      <c r="B30" s="34">
        <v>5</v>
      </c>
      <c r="C30" s="67" t="s">
        <v>316</v>
      </c>
      <c r="D30" s="354">
        <v>1</v>
      </c>
      <c r="E30" s="14">
        <v>0</v>
      </c>
      <c r="F30" s="14">
        <v>0</v>
      </c>
      <c r="G30" s="21">
        <v>0</v>
      </c>
      <c r="H30" s="21">
        <v>0</v>
      </c>
      <c r="I30" s="23">
        <v>0</v>
      </c>
      <c r="J30" s="345">
        <v>0</v>
      </c>
      <c r="K30" s="22" t="s">
        <v>240</v>
      </c>
      <c r="L30" s="23" t="s">
        <v>321</v>
      </c>
      <c r="M30" s="67"/>
      <c r="N30" s="23" t="s">
        <v>325</v>
      </c>
      <c r="O30" s="23"/>
      <c r="P30" s="23">
        <v>8</v>
      </c>
      <c r="Q30" s="23">
        <v>2</v>
      </c>
    </row>
    <row r="31" spans="1:17" s="15" customFormat="1">
      <c r="A31" s="24"/>
      <c r="B31" s="34">
        <v>6</v>
      </c>
      <c r="C31" s="67" t="s">
        <v>317</v>
      </c>
      <c r="D31" s="354"/>
      <c r="E31" s="14">
        <v>0</v>
      </c>
      <c r="F31" s="14">
        <v>0</v>
      </c>
      <c r="G31" s="21">
        <v>0</v>
      </c>
      <c r="H31" s="21">
        <v>0</v>
      </c>
      <c r="I31" s="23">
        <v>1</v>
      </c>
      <c r="J31" s="345">
        <v>0</v>
      </c>
      <c r="K31" s="22" t="s">
        <v>240</v>
      </c>
      <c r="L31" s="67"/>
      <c r="M31" s="23"/>
      <c r="N31" s="22"/>
      <c r="O31" s="23"/>
      <c r="P31" s="23">
        <v>8</v>
      </c>
      <c r="Q31" s="23">
        <v>2</v>
      </c>
    </row>
    <row r="32" spans="1:17" s="15" customFormat="1">
      <c r="A32" s="24"/>
      <c r="B32" s="34">
        <v>7</v>
      </c>
      <c r="C32" s="67" t="s">
        <v>318</v>
      </c>
      <c r="D32" s="354">
        <v>1</v>
      </c>
      <c r="E32" s="14">
        <v>0</v>
      </c>
      <c r="F32" s="14">
        <v>1</v>
      </c>
      <c r="G32" s="21">
        <v>0</v>
      </c>
      <c r="H32" s="21">
        <v>0</v>
      </c>
      <c r="I32" s="23">
        <v>1</v>
      </c>
      <c r="J32" s="345">
        <v>0</v>
      </c>
      <c r="K32" s="22" t="s">
        <v>240</v>
      </c>
      <c r="L32" s="23"/>
      <c r="M32" s="23"/>
      <c r="N32" s="23" t="s">
        <v>326</v>
      </c>
      <c r="O32" s="23"/>
      <c r="P32" s="23">
        <v>10</v>
      </c>
      <c r="Q32" s="23">
        <v>2</v>
      </c>
    </row>
    <row r="33" spans="1:18">
      <c r="A33" s="24"/>
      <c r="B33" s="34">
        <v>8</v>
      </c>
      <c r="C33" s="67" t="s">
        <v>319</v>
      </c>
      <c r="D33" s="354"/>
      <c r="E33" s="14">
        <v>0</v>
      </c>
      <c r="F33" s="14">
        <v>0</v>
      </c>
      <c r="G33" s="21">
        <v>2</v>
      </c>
      <c r="H33" s="21">
        <v>0</v>
      </c>
      <c r="I33" s="23">
        <v>1</v>
      </c>
      <c r="J33" s="345">
        <v>0</v>
      </c>
      <c r="K33" s="22" t="s">
        <v>240</v>
      </c>
      <c r="L33" s="67"/>
      <c r="M33" s="23"/>
      <c r="N33" s="22"/>
      <c r="O33" s="23" t="s">
        <v>324</v>
      </c>
      <c r="P33" s="23">
        <v>8</v>
      </c>
      <c r="Q33" s="23">
        <v>2</v>
      </c>
    </row>
    <row r="34" spans="1:18">
      <c r="A34" s="24"/>
      <c r="B34" s="34">
        <v>9</v>
      </c>
      <c r="C34" s="67" t="s">
        <v>320</v>
      </c>
      <c r="D34" s="354">
        <v>1</v>
      </c>
      <c r="E34" s="14">
        <v>0</v>
      </c>
      <c r="F34" s="14">
        <v>0</v>
      </c>
      <c r="G34" s="21">
        <v>0</v>
      </c>
      <c r="H34" s="21">
        <v>0</v>
      </c>
      <c r="I34" s="23">
        <v>0</v>
      </c>
      <c r="J34" s="345">
        <v>0</v>
      </c>
      <c r="K34" s="22" t="s">
        <v>240</v>
      </c>
      <c r="L34" s="23" t="s">
        <v>322</v>
      </c>
      <c r="M34" s="23"/>
      <c r="N34" s="22"/>
      <c r="O34" s="23" t="s">
        <v>323</v>
      </c>
      <c r="P34" s="23">
        <v>14</v>
      </c>
      <c r="Q34" s="23">
        <v>3</v>
      </c>
    </row>
    <row r="35" spans="1:18">
      <c r="A35" s="24"/>
      <c r="B35" s="34">
        <v>10</v>
      </c>
      <c r="C35" s="67"/>
      <c r="D35" s="354"/>
      <c r="E35" s="9"/>
      <c r="F35" s="9"/>
      <c r="G35" s="10"/>
      <c r="H35" s="21"/>
      <c r="I35" s="22"/>
      <c r="J35" s="345"/>
      <c r="K35" s="22"/>
      <c r="L35" s="67"/>
      <c r="M35" s="23"/>
      <c r="N35" s="22"/>
      <c r="O35" s="23"/>
      <c r="P35" s="23"/>
      <c r="Q35" s="23"/>
    </row>
    <row r="36" spans="1:18">
      <c r="A36" s="24"/>
      <c r="B36" s="34">
        <v>11</v>
      </c>
      <c r="C36" s="67"/>
      <c r="D36" s="354"/>
      <c r="E36" s="9"/>
      <c r="F36" s="9"/>
      <c r="G36" s="10"/>
      <c r="H36" s="21"/>
      <c r="I36" s="22"/>
      <c r="J36" s="345"/>
      <c r="K36" s="22"/>
      <c r="L36" s="67"/>
      <c r="M36" s="23"/>
      <c r="N36" s="22"/>
      <c r="O36" s="23"/>
      <c r="P36" s="23"/>
      <c r="Q36" s="23"/>
    </row>
    <row r="37" spans="1:18">
      <c r="A37" s="24"/>
      <c r="B37" s="34">
        <v>12</v>
      </c>
      <c r="C37" s="67"/>
      <c r="D37" s="354"/>
      <c r="E37" s="9"/>
      <c r="F37" s="9"/>
      <c r="G37" s="10"/>
      <c r="H37" s="21"/>
      <c r="I37" s="22"/>
      <c r="J37" s="345"/>
      <c r="K37" s="22"/>
      <c r="L37" s="67"/>
      <c r="M37" s="23"/>
      <c r="N37" s="22"/>
      <c r="O37" s="22"/>
      <c r="P37" s="23"/>
      <c r="Q37" s="23"/>
    </row>
    <row r="38" spans="1:18">
      <c r="A38" s="24"/>
      <c r="B38" s="34">
        <v>13</v>
      </c>
      <c r="C38" s="67"/>
      <c r="D38" s="354"/>
      <c r="E38" s="9"/>
      <c r="F38" s="9"/>
      <c r="G38" s="10"/>
      <c r="H38" s="21"/>
      <c r="I38" s="22"/>
      <c r="J38" s="345"/>
      <c r="K38" s="22"/>
      <c r="L38" s="23"/>
      <c r="M38" s="23"/>
      <c r="N38" s="23"/>
      <c r="O38" s="23"/>
      <c r="P38" s="23"/>
      <c r="Q38" s="23"/>
    </row>
    <row r="39" spans="1:18">
      <c r="A39" s="45"/>
      <c r="B39" s="34">
        <v>14</v>
      </c>
      <c r="C39" s="67"/>
      <c r="D39" s="354"/>
      <c r="E39" s="9"/>
      <c r="F39" s="9"/>
      <c r="G39" s="10"/>
      <c r="H39" s="21"/>
      <c r="I39" s="22"/>
      <c r="J39" s="345"/>
      <c r="K39" s="22"/>
      <c r="L39" s="23"/>
      <c r="M39" s="23"/>
      <c r="N39" s="23"/>
      <c r="O39" s="23"/>
      <c r="P39" s="23"/>
      <c r="Q39" s="23"/>
    </row>
    <row r="40" spans="1:18">
      <c r="P40" s="13">
        <f>SUM(P26:P39)</f>
        <v>95</v>
      </c>
    </row>
    <row r="41" spans="1:18">
      <c r="A41" s="27" t="s">
        <v>1</v>
      </c>
      <c r="B41" s="29"/>
      <c r="C41" s="36" t="s">
        <v>2</v>
      </c>
      <c r="D41" s="350" t="s">
        <v>351</v>
      </c>
      <c r="E41" s="347" t="s">
        <v>350</v>
      </c>
      <c r="F41" s="347" t="s">
        <v>349</v>
      </c>
      <c r="G41" s="347" t="s">
        <v>348</v>
      </c>
      <c r="H41" s="347" t="s">
        <v>347</v>
      </c>
      <c r="I41" s="347" t="s">
        <v>346</v>
      </c>
      <c r="J41" s="36" t="s">
        <v>55</v>
      </c>
      <c r="K41" s="36" t="s">
        <v>25</v>
      </c>
      <c r="L41" s="36" t="s">
        <v>20</v>
      </c>
      <c r="M41" s="36" t="s">
        <v>29</v>
      </c>
      <c r="N41" s="36" t="s">
        <v>21</v>
      </c>
      <c r="O41" s="36" t="s">
        <v>22</v>
      </c>
      <c r="P41" s="36" t="s">
        <v>23</v>
      </c>
      <c r="Q41" s="38" t="s">
        <v>24</v>
      </c>
    </row>
    <row r="42" spans="1:18" s="25" customFormat="1">
      <c r="A42" s="28" t="s">
        <v>328</v>
      </c>
      <c r="B42" s="30">
        <v>1</v>
      </c>
      <c r="C42" s="20" t="s">
        <v>329</v>
      </c>
      <c r="D42" s="352">
        <v>2</v>
      </c>
      <c r="E42" s="18">
        <v>1</v>
      </c>
      <c r="F42" s="18">
        <v>0</v>
      </c>
      <c r="G42" s="18">
        <v>0</v>
      </c>
      <c r="H42" s="18">
        <v>4</v>
      </c>
      <c r="I42" s="18">
        <v>0</v>
      </c>
      <c r="J42" s="345">
        <v>0</v>
      </c>
      <c r="K42" s="67" t="s">
        <v>242</v>
      </c>
      <c r="L42" s="22" t="s">
        <v>340</v>
      </c>
      <c r="M42" s="34"/>
      <c r="N42" s="22" t="s">
        <v>338</v>
      </c>
      <c r="O42" s="23" t="s">
        <v>339</v>
      </c>
      <c r="P42" s="70">
        <v>13</v>
      </c>
      <c r="Q42" s="70">
        <v>3</v>
      </c>
      <c r="R42" s="71"/>
    </row>
    <row r="43" spans="1:18" s="25" customFormat="1">
      <c r="A43" s="24"/>
      <c r="B43" s="34">
        <v>2</v>
      </c>
      <c r="C43" s="22" t="s">
        <v>330</v>
      </c>
      <c r="D43" s="354"/>
      <c r="E43" s="23">
        <v>0</v>
      </c>
      <c r="F43" s="23">
        <v>0</v>
      </c>
      <c r="G43" s="23">
        <v>1</v>
      </c>
      <c r="H43" s="23">
        <v>0</v>
      </c>
      <c r="I43" s="23">
        <v>0</v>
      </c>
      <c r="J43" s="345">
        <v>0</v>
      </c>
      <c r="K43" s="67" t="s">
        <v>242</v>
      </c>
      <c r="L43" s="34"/>
      <c r="M43" s="34"/>
      <c r="N43" s="34"/>
      <c r="O43" s="23"/>
      <c r="P43" s="70">
        <v>10</v>
      </c>
      <c r="Q43" s="70">
        <v>2</v>
      </c>
      <c r="R43" s="71"/>
    </row>
    <row r="44" spans="1:18" s="25" customFormat="1">
      <c r="A44" s="24"/>
      <c r="B44" s="34">
        <v>3</v>
      </c>
      <c r="C44" s="22" t="s">
        <v>331</v>
      </c>
      <c r="D44" s="354">
        <v>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345">
        <v>0</v>
      </c>
      <c r="K44" s="67" t="s">
        <v>242</v>
      </c>
      <c r="L44" s="34"/>
      <c r="M44" s="34"/>
      <c r="N44" s="22"/>
      <c r="O44" s="23"/>
      <c r="P44" s="70">
        <v>15</v>
      </c>
      <c r="Q44" s="70">
        <v>3</v>
      </c>
      <c r="R44" s="71"/>
    </row>
    <row r="45" spans="1:18" s="25" customFormat="1">
      <c r="A45" s="24"/>
      <c r="B45" s="34">
        <v>4</v>
      </c>
      <c r="C45" s="22" t="s">
        <v>332</v>
      </c>
      <c r="D45" s="354">
        <v>8</v>
      </c>
      <c r="E45" s="23">
        <v>1</v>
      </c>
      <c r="F45" s="23">
        <v>1</v>
      </c>
      <c r="G45" s="23">
        <v>1</v>
      </c>
      <c r="H45" s="23">
        <v>1</v>
      </c>
      <c r="I45" s="23">
        <v>3</v>
      </c>
      <c r="J45" s="345">
        <v>1</v>
      </c>
      <c r="K45" s="67" t="s">
        <v>243</v>
      </c>
      <c r="L45" s="34" t="s">
        <v>334</v>
      </c>
      <c r="M45" s="34"/>
      <c r="N45" s="34" t="s">
        <v>335</v>
      </c>
      <c r="O45" s="22"/>
      <c r="P45" s="70">
        <v>52</v>
      </c>
      <c r="Q45" s="70">
        <v>11</v>
      </c>
      <c r="R45" s="71"/>
    </row>
    <row r="46" spans="1:18" s="25" customFormat="1">
      <c r="A46" s="24"/>
      <c r="B46" s="34">
        <v>5</v>
      </c>
      <c r="C46" s="22" t="s">
        <v>333</v>
      </c>
      <c r="D46" s="354">
        <v>4</v>
      </c>
      <c r="E46" s="23">
        <v>0</v>
      </c>
      <c r="F46" s="23">
        <v>1</v>
      </c>
      <c r="G46" s="23">
        <v>1</v>
      </c>
      <c r="H46" s="23">
        <v>0</v>
      </c>
      <c r="I46" s="23">
        <v>0</v>
      </c>
      <c r="J46" s="345">
        <v>1</v>
      </c>
      <c r="K46" s="67" t="s">
        <v>243</v>
      </c>
      <c r="L46" s="22"/>
      <c r="M46" s="34"/>
      <c r="N46" s="22" t="s">
        <v>336</v>
      </c>
      <c r="O46" s="23" t="s">
        <v>337</v>
      </c>
      <c r="P46" s="70">
        <v>32</v>
      </c>
      <c r="Q46" s="70">
        <v>7</v>
      </c>
      <c r="R46" s="72"/>
    </row>
    <row r="47" spans="1:18" s="25" customFormat="1">
      <c r="A47" s="24"/>
      <c r="B47" s="34">
        <v>6</v>
      </c>
      <c r="C47" s="22"/>
      <c r="D47" s="354"/>
      <c r="E47" s="22"/>
      <c r="F47" s="22"/>
      <c r="G47" s="22"/>
      <c r="H47" s="22"/>
      <c r="I47" s="22"/>
      <c r="J47" s="345"/>
      <c r="K47" s="67"/>
      <c r="L47" s="22"/>
      <c r="M47" s="34"/>
      <c r="N47" s="22"/>
      <c r="O47" s="22"/>
      <c r="P47" s="70"/>
      <c r="Q47" s="70"/>
      <c r="R47" s="71"/>
    </row>
    <row r="48" spans="1:18" s="25" customFormat="1">
      <c r="A48" s="24"/>
      <c r="B48" s="34">
        <v>7</v>
      </c>
      <c r="C48" s="22"/>
      <c r="D48" s="354"/>
      <c r="E48" s="22"/>
      <c r="F48" s="22"/>
      <c r="G48" s="22"/>
      <c r="H48" s="22"/>
      <c r="I48" s="22"/>
      <c r="J48" s="345"/>
      <c r="K48" s="67"/>
      <c r="L48" s="34"/>
      <c r="M48" s="34"/>
      <c r="N48" s="22"/>
      <c r="O48" s="23"/>
      <c r="P48" s="70"/>
      <c r="Q48" s="70"/>
      <c r="R48" s="71"/>
    </row>
    <row r="49" spans="1:18" s="25" customFormat="1">
      <c r="A49" s="24"/>
      <c r="B49" s="34">
        <v>8</v>
      </c>
      <c r="C49" s="22"/>
      <c r="D49" s="354"/>
      <c r="E49" s="22"/>
      <c r="F49" s="22"/>
      <c r="G49" s="22"/>
      <c r="H49" s="22"/>
      <c r="I49" s="22"/>
      <c r="J49" s="345"/>
      <c r="K49" s="67"/>
      <c r="L49" s="22"/>
      <c r="M49" s="34"/>
      <c r="N49" s="22"/>
      <c r="O49" s="22"/>
      <c r="P49" s="70"/>
      <c r="Q49" s="70"/>
      <c r="R49" s="71"/>
    </row>
    <row r="50" spans="1:18" s="25" customFormat="1">
      <c r="A50" s="24"/>
      <c r="B50" s="34">
        <v>9</v>
      </c>
      <c r="C50" s="22"/>
      <c r="D50" s="354"/>
      <c r="E50" s="22"/>
      <c r="F50" s="22"/>
      <c r="G50" s="22"/>
      <c r="H50" s="22"/>
      <c r="I50" s="22"/>
      <c r="J50" s="344"/>
      <c r="K50" s="67"/>
      <c r="L50" s="34"/>
      <c r="M50" s="34"/>
      <c r="N50" s="34"/>
      <c r="O50" s="23"/>
      <c r="P50" s="70"/>
      <c r="Q50" s="70"/>
      <c r="R50" s="72"/>
    </row>
    <row r="51" spans="1:18" s="25" customFormat="1">
      <c r="A51" s="24"/>
      <c r="B51" s="34">
        <v>10</v>
      </c>
      <c r="C51" s="22"/>
      <c r="D51" s="354"/>
      <c r="E51" s="22"/>
      <c r="F51" s="22"/>
      <c r="G51" s="22"/>
      <c r="H51" s="22"/>
      <c r="I51" s="22"/>
      <c r="J51" s="345"/>
      <c r="K51" s="67"/>
      <c r="L51" s="34"/>
      <c r="M51" s="34"/>
      <c r="N51" s="34"/>
      <c r="O51" s="23"/>
      <c r="P51" s="70"/>
      <c r="Q51" s="70"/>
      <c r="R51" s="71"/>
    </row>
    <row r="52" spans="1:18" s="25" customFormat="1">
      <c r="A52" s="24"/>
      <c r="B52" s="34">
        <v>11</v>
      </c>
      <c r="C52" s="22"/>
      <c r="D52" s="354"/>
      <c r="E52" s="22"/>
      <c r="F52" s="22"/>
      <c r="G52" s="22"/>
      <c r="H52" s="22"/>
      <c r="I52" s="22"/>
      <c r="J52" s="345"/>
      <c r="K52" s="67"/>
      <c r="L52" s="34"/>
      <c r="M52" s="34"/>
      <c r="N52" s="22"/>
      <c r="O52" s="23"/>
      <c r="P52" s="70"/>
      <c r="Q52" s="70"/>
      <c r="R52" s="71"/>
    </row>
    <row r="53" spans="1:18" s="25" customFormat="1">
      <c r="A53" s="24"/>
      <c r="B53" s="34">
        <v>12</v>
      </c>
      <c r="C53" s="22"/>
      <c r="D53" s="354"/>
      <c r="E53" s="22"/>
      <c r="F53" s="22"/>
      <c r="G53" s="22"/>
      <c r="H53" s="22"/>
      <c r="I53" s="22"/>
      <c r="J53" s="344"/>
      <c r="K53" s="67"/>
      <c r="L53" s="34"/>
      <c r="M53" s="34"/>
      <c r="N53" s="34"/>
      <c r="O53" s="23"/>
      <c r="P53" s="23"/>
      <c r="Q53" s="70"/>
      <c r="R53" s="72"/>
    </row>
    <row r="54" spans="1:18" s="25" customFormat="1">
      <c r="A54" s="45"/>
      <c r="B54" s="34">
        <v>13</v>
      </c>
      <c r="C54" s="22"/>
      <c r="D54" s="354"/>
      <c r="E54" s="22"/>
      <c r="F54" s="22"/>
      <c r="G54" s="22"/>
      <c r="H54" s="22"/>
      <c r="I54" s="22"/>
      <c r="J54" s="344"/>
      <c r="K54" s="67"/>
      <c r="L54" s="34"/>
      <c r="M54" s="34"/>
      <c r="N54" s="34"/>
      <c r="O54" s="23"/>
      <c r="P54" s="23"/>
      <c r="Q54" s="70"/>
      <c r="R54" s="72"/>
    </row>
    <row r="55" spans="1:18">
      <c r="I55" s="25"/>
      <c r="P55" s="13">
        <f>SUM(P42:P54)</f>
        <v>122</v>
      </c>
    </row>
    <row r="56" spans="1:18">
      <c r="A56" s="27" t="s">
        <v>1</v>
      </c>
      <c r="B56" s="29"/>
      <c r="C56" s="36" t="s">
        <v>2</v>
      </c>
      <c r="D56" s="356"/>
      <c r="E56" s="36">
        <v>1</v>
      </c>
      <c r="F56" s="36">
        <v>2</v>
      </c>
      <c r="G56" s="36">
        <v>3</v>
      </c>
      <c r="H56" s="36">
        <v>4</v>
      </c>
      <c r="I56" s="36">
        <v>5</v>
      </c>
      <c r="J56" s="36" t="s">
        <v>55</v>
      </c>
      <c r="K56" s="36" t="s">
        <v>25</v>
      </c>
      <c r="L56" s="36" t="s">
        <v>20</v>
      </c>
      <c r="M56" s="36" t="s">
        <v>29</v>
      </c>
      <c r="N56" s="36" t="s">
        <v>21</v>
      </c>
      <c r="O56" s="36" t="s">
        <v>22</v>
      </c>
      <c r="P56" s="36" t="s">
        <v>23</v>
      </c>
      <c r="Q56" s="38" t="s">
        <v>24</v>
      </c>
    </row>
    <row r="57" spans="1:18">
      <c r="A57" s="28" t="s">
        <v>218</v>
      </c>
      <c r="B57" s="30">
        <v>1</v>
      </c>
      <c r="C57" s="20"/>
      <c r="D57" s="352"/>
      <c r="E57" s="18"/>
      <c r="F57" s="18"/>
      <c r="G57" s="18"/>
      <c r="H57" s="18"/>
      <c r="I57" s="18"/>
      <c r="J57" s="345"/>
      <c r="K57" s="22"/>
      <c r="L57" s="69"/>
      <c r="M57" s="23"/>
      <c r="N57" s="22"/>
      <c r="O57" s="22"/>
      <c r="P57" s="23"/>
      <c r="Q57" s="23"/>
    </row>
    <row r="58" spans="1:18">
      <c r="A58" s="16"/>
      <c r="B58" s="34">
        <v>2</v>
      </c>
      <c r="C58" s="22"/>
      <c r="D58" s="354"/>
      <c r="E58" s="22"/>
      <c r="F58" s="22"/>
      <c r="G58" s="22"/>
      <c r="H58" s="22"/>
      <c r="I58" s="9"/>
      <c r="J58" s="344"/>
      <c r="K58" s="22"/>
      <c r="L58" s="22"/>
      <c r="M58" s="23"/>
      <c r="N58" s="22"/>
      <c r="O58" s="22"/>
      <c r="P58" s="23"/>
      <c r="Q58" s="23"/>
    </row>
    <row r="59" spans="1:18">
      <c r="A59" s="16"/>
      <c r="B59" s="34">
        <v>3</v>
      </c>
      <c r="C59" s="22"/>
      <c r="D59" s="354"/>
      <c r="E59" s="22"/>
      <c r="F59" s="22"/>
      <c r="G59" s="22"/>
      <c r="H59" s="44"/>
      <c r="I59" s="9"/>
      <c r="J59" s="344"/>
      <c r="K59" s="22"/>
      <c r="L59" s="22"/>
      <c r="M59" s="23"/>
      <c r="N59" s="22"/>
      <c r="O59" s="22"/>
      <c r="P59" s="23"/>
      <c r="Q59" s="23"/>
    </row>
    <row r="60" spans="1:18">
      <c r="A60" s="16"/>
      <c r="B60" s="34">
        <v>4</v>
      </c>
      <c r="C60" s="22"/>
      <c r="D60" s="354"/>
      <c r="E60" s="43"/>
      <c r="F60" s="43"/>
      <c r="G60" s="43"/>
      <c r="H60" s="43"/>
      <c r="I60" s="9"/>
      <c r="J60" s="344"/>
      <c r="K60" s="22"/>
      <c r="L60" s="23"/>
      <c r="M60" s="23"/>
      <c r="N60" s="22"/>
      <c r="O60" s="67"/>
      <c r="P60" s="23"/>
      <c r="Q60" s="23"/>
    </row>
    <row r="61" spans="1:18">
      <c r="A61" s="16"/>
      <c r="B61" s="34">
        <v>5</v>
      </c>
      <c r="C61" s="22"/>
      <c r="D61" s="354"/>
      <c r="E61" s="22"/>
      <c r="F61" s="22"/>
      <c r="G61" s="22"/>
      <c r="H61" s="22"/>
      <c r="I61" s="9"/>
      <c r="J61" s="344"/>
      <c r="K61" s="22"/>
      <c r="L61" s="22"/>
      <c r="M61" s="23"/>
      <c r="N61" s="23"/>
      <c r="O61" s="67"/>
      <c r="P61" s="23"/>
      <c r="Q61" s="23"/>
    </row>
    <row r="62" spans="1:18">
      <c r="A62" s="16"/>
      <c r="B62" s="34">
        <v>6</v>
      </c>
      <c r="C62" s="22"/>
      <c r="D62" s="354"/>
      <c r="E62" s="22"/>
      <c r="F62" s="22"/>
      <c r="G62" s="22"/>
      <c r="H62" s="22"/>
      <c r="I62" s="9"/>
      <c r="J62" s="344"/>
      <c r="K62" s="22"/>
      <c r="L62" s="22"/>
      <c r="M62" s="23"/>
      <c r="N62" s="22"/>
      <c r="O62" s="22"/>
      <c r="P62" s="23"/>
      <c r="Q62" s="23"/>
    </row>
    <row r="63" spans="1:18">
      <c r="A63" s="16"/>
      <c r="B63" s="34">
        <v>7</v>
      </c>
      <c r="C63" s="22"/>
      <c r="D63" s="354"/>
      <c r="E63" s="22"/>
      <c r="F63" s="22"/>
      <c r="G63" s="22"/>
      <c r="H63" s="22"/>
      <c r="I63" s="9"/>
      <c r="J63" s="344"/>
      <c r="K63" s="22"/>
      <c r="L63" s="23"/>
      <c r="M63" s="23"/>
      <c r="N63" s="22"/>
      <c r="O63" s="22"/>
      <c r="P63" s="23"/>
      <c r="Q63" s="23"/>
    </row>
    <row r="64" spans="1:18">
      <c r="A64" s="16"/>
      <c r="B64" s="34">
        <v>8</v>
      </c>
      <c r="C64" s="22"/>
      <c r="D64" s="354"/>
      <c r="E64" s="22"/>
      <c r="F64" s="22"/>
      <c r="G64" s="22"/>
      <c r="H64" s="22"/>
      <c r="I64" s="9"/>
      <c r="J64" s="344"/>
      <c r="K64" s="22"/>
      <c r="L64" s="22"/>
      <c r="M64" s="23"/>
      <c r="N64" s="23"/>
      <c r="O64" s="34"/>
      <c r="P64" s="23"/>
      <c r="Q64" s="23"/>
    </row>
    <row r="65" spans="1:17">
      <c r="A65" s="16"/>
      <c r="B65" s="34">
        <v>9</v>
      </c>
      <c r="C65" s="22"/>
      <c r="D65" s="354"/>
      <c r="E65" s="22"/>
      <c r="F65" s="22"/>
      <c r="G65" s="22"/>
      <c r="H65" s="22"/>
      <c r="I65" s="9"/>
      <c r="J65" s="344"/>
      <c r="K65" s="22"/>
      <c r="L65" s="23"/>
      <c r="M65" s="23"/>
      <c r="N65" s="23"/>
      <c r="O65" s="34"/>
      <c r="P65" s="23"/>
      <c r="Q65" s="23"/>
    </row>
    <row r="66" spans="1:17">
      <c r="A66" s="17"/>
      <c r="B66" s="34">
        <v>10</v>
      </c>
      <c r="C66" s="22"/>
      <c r="D66" s="354"/>
      <c r="E66" s="22"/>
      <c r="F66" s="22"/>
      <c r="G66" s="22"/>
      <c r="H66" s="22"/>
      <c r="I66" s="9"/>
      <c r="J66" s="344"/>
      <c r="K66" s="22"/>
      <c r="L66" s="22"/>
      <c r="M66" s="23"/>
      <c r="N66" s="23"/>
      <c r="O66" s="34"/>
      <c r="P66" s="23"/>
      <c r="Q66" s="23"/>
    </row>
    <row r="67" spans="1:17">
      <c r="K67" s="25"/>
      <c r="L67" s="25"/>
      <c r="M67" s="25"/>
      <c r="N67" s="25"/>
      <c r="O67" s="25"/>
      <c r="P67" s="42">
        <f>SUM(P57:P66)</f>
        <v>0</v>
      </c>
      <c r="Q67" s="42"/>
    </row>
    <row r="68" spans="1:17">
      <c r="A68" s="27" t="s">
        <v>1</v>
      </c>
      <c r="B68" s="29"/>
      <c r="C68" s="36" t="s">
        <v>2</v>
      </c>
      <c r="D68" s="356"/>
      <c r="E68" s="36">
        <v>1</v>
      </c>
      <c r="F68" s="36">
        <v>2</v>
      </c>
      <c r="G68" s="36">
        <v>3</v>
      </c>
      <c r="H68" s="36">
        <v>4</v>
      </c>
      <c r="I68" s="36">
        <v>5</v>
      </c>
      <c r="J68" s="36" t="s">
        <v>55</v>
      </c>
      <c r="K68" s="36" t="s">
        <v>25</v>
      </c>
      <c r="L68" s="36" t="s">
        <v>20</v>
      </c>
      <c r="M68" s="36" t="s">
        <v>29</v>
      </c>
      <c r="N68" s="36" t="s">
        <v>21</v>
      </c>
      <c r="O68" s="36" t="s">
        <v>22</v>
      </c>
      <c r="P68" s="36" t="s">
        <v>23</v>
      </c>
      <c r="Q68" s="38" t="s">
        <v>24</v>
      </c>
    </row>
    <row r="69" spans="1:17">
      <c r="A69" s="28" t="s">
        <v>218</v>
      </c>
      <c r="B69" s="30">
        <v>1</v>
      </c>
      <c r="C69" s="20"/>
      <c r="D69" s="352"/>
      <c r="E69" s="18"/>
      <c r="F69" s="18"/>
      <c r="G69" s="18"/>
      <c r="H69" s="18"/>
      <c r="I69" s="18"/>
      <c r="J69" s="345"/>
      <c r="K69" s="22"/>
      <c r="L69" s="22"/>
      <c r="M69" s="23"/>
      <c r="N69" s="22"/>
      <c r="O69" s="22"/>
      <c r="P69" s="23"/>
      <c r="Q69" s="23"/>
    </row>
    <row r="70" spans="1:17">
      <c r="A70" s="16"/>
      <c r="B70" s="34">
        <v>2</v>
      </c>
      <c r="C70" s="22"/>
      <c r="D70" s="354"/>
      <c r="E70" s="22"/>
      <c r="F70" s="22"/>
      <c r="G70" s="22"/>
      <c r="H70" s="22"/>
      <c r="I70" s="9"/>
      <c r="J70" s="344"/>
      <c r="K70" s="22"/>
      <c r="L70" s="69"/>
      <c r="M70" s="23"/>
      <c r="N70" s="23"/>
      <c r="O70" s="23"/>
      <c r="P70" s="23"/>
      <c r="Q70" s="23"/>
    </row>
    <row r="71" spans="1:17">
      <c r="A71" s="16"/>
      <c r="B71" s="34">
        <v>3</v>
      </c>
      <c r="C71" s="22"/>
      <c r="D71" s="354"/>
      <c r="E71" s="22"/>
      <c r="F71" s="22"/>
      <c r="G71" s="22"/>
      <c r="H71" s="44"/>
      <c r="I71" s="9"/>
      <c r="J71" s="344"/>
      <c r="K71" s="22"/>
      <c r="L71" s="67"/>
      <c r="M71" s="23"/>
      <c r="N71" s="67"/>
      <c r="O71" s="67"/>
      <c r="P71" s="23"/>
      <c r="Q71" s="23"/>
    </row>
    <row r="72" spans="1:17">
      <c r="A72" s="16"/>
      <c r="B72" s="34">
        <v>4</v>
      </c>
      <c r="C72" s="22"/>
      <c r="D72" s="354"/>
      <c r="E72" s="43"/>
      <c r="F72" s="43"/>
      <c r="G72" s="43"/>
      <c r="H72" s="43"/>
      <c r="I72" s="9"/>
      <c r="J72" s="344"/>
      <c r="K72" s="22"/>
      <c r="L72" s="23"/>
      <c r="M72" s="23"/>
      <c r="N72" s="23"/>
      <c r="O72" s="23"/>
      <c r="P72" s="23"/>
      <c r="Q72" s="23"/>
    </row>
    <row r="73" spans="1:17">
      <c r="A73" s="16"/>
      <c r="B73" s="34">
        <v>5</v>
      </c>
      <c r="C73" s="22"/>
      <c r="D73" s="354"/>
      <c r="E73" s="22"/>
      <c r="F73" s="22"/>
      <c r="G73" s="22"/>
      <c r="H73" s="22"/>
      <c r="I73" s="9"/>
      <c r="J73" s="344"/>
      <c r="K73" s="22"/>
      <c r="L73" s="23"/>
      <c r="M73" s="23"/>
      <c r="N73" s="23"/>
      <c r="O73" s="23"/>
      <c r="P73" s="23"/>
      <c r="Q73" s="23"/>
    </row>
    <row r="74" spans="1:17">
      <c r="A74" s="16"/>
      <c r="B74" s="34">
        <v>6</v>
      </c>
      <c r="C74" s="22"/>
      <c r="D74" s="354"/>
      <c r="E74" s="22"/>
      <c r="F74" s="22"/>
      <c r="G74" s="22"/>
      <c r="H74" s="22"/>
      <c r="I74" s="9"/>
      <c r="J74" s="344"/>
      <c r="K74" s="22"/>
      <c r="L74" s="67"/>
      <c r="M74" s="23"/>
      <c r="N74" s="67"/>
      <c r="O74" s="67"/>
      <c r="P74" s="23"/>
      <c r="Q74" s="23"/>
    </row>
    <row r="75" spans="1:17">
      <c r="A75" s="16"/>
      <c r="B75" s="34">
        <v>7</v>
      </c>
      <c r="C75" s="22"/>
      <c r="D75" s="354"/>
      <c r="E75" s="22"/>
      <c r="F75" s="22"/>
      <c r="G75" s="22"/>
      <c r="H75" s="22"/>
      <c r="I75" s="9"/>
      <c r="J75" s="344"/>
      <c r="K75" s="22"/>
      <c r="L75" s="23"/>
      <c r="M75" s="23"/>
      <c r="N75" s="23"/>
      <c r="O75" s="23"/>
      <c r="P75" s="23"/>
      <c r="Q75" s="23"/>
    </row>
    <row r="76" spans="1:17">
      <c r="A76" s="17"/>
      <c r="B76" s="34">
        <v>8</v>
      </c>
      <c r="C76" s="22"/>
      <c r="D76" s="354"/>
      <c r="E76" s="22"/>
      <c r="F76" s="22"/>
      <c r="G76" s="22"/>
      <c r="H76" s="22"/>
      <c r="I76" s="9"/>
      <c r="J76" s="344"/>
      <c r="K76" s="22"/>
      <c r="L76" s="23"/>
      <c r="M76" s="23"/>
      <c r="N76" s="23"/>
      <c r="O76" s="23"/>
      <c r="P76" s="23"/>
      <c r="Q76" s="23"/>
    </row>
    <row r="78" spans="1:17">
      <c r="A78" s="27" t="s">
        <v>219</v>
      </c>
      <c r="B78" s="29"/>
      <c r="C78" s="36" t="s">
        <v>2</v>
      </c>
      <c r="D78" s="356"/>
      <c r="E78" s="36">
        <v>1</v>
      </c>
      <c r="F78" s="36">
        <v>2</v>
      </c>
      <c r="G78" s="36">
        <v>3</v>
      </c>
      <c r="H78" s="36">
        <v>4</v>
      </c>
      <c r="I78" s="36">
        <v>5</v>
      </c>
      <c r="J78" s="36" t="s">
        <v>55</v>
      </c>
      <c r="K78" s="36" t="s">
        <v>25</v>
      </c>
      <c r="L78" s="36" t="s">
        <v>20</v>
      </c>
      <c r="M78" s="36" t="s">
        <v>29</v>
      </c>
      <c r="N78" s="36" t="s">
        <v>21</v>
      </c>
      <c r="O78" s="36" t="s">
        <v>22</v>
      </c>
      <c r="P78" s="36" t="s">
        <v>23</v>
      </c>
      <c r="Q78" s="38" t="s">
        <v>24</v>
      </c>
    </row>
    <row r="79" spans="1:17">
      <c r="A79" s="28" t="s">
        <v>218</v>
      </c>
      <c r="B79" s="30">
        <v>1</v>
      </c>
      <c r="C79" s="20"/>
      <c r="D79" s="352"/>
      <c r="E79" s="18"/>
      <c r="F79" s="18"/>
      <c r="G79" s="18"/>
      <c r="H79" s="18"/>
      <c r="I79" s="18"/>
      <c r="J79" s="345"/>
      <c r="K79" s="22"/>
      <c r="L79" s="23"/>
      <c r="M79" s="23"/>
      <c r="N79" s="23"/>
      <c r="O79" s="23"/>
      <c r="P79" s="23"/>
      <c r="Q79" s="23"/>
    </row>
    <row r="80" spans="1:17">
      <c r="A80" s="16"/>
      <c r="B80" s="34">
        <v>2</v>
      </c>
      <c r="C80" s="22"/>
      <c r="D80" s="354"/>
      <c r="E80" s="22"/>
      <c r="F80" s="22"/>
      <c r="G80" s="22"/>
      <c r="H80" s="22"/>
      <c r="I80" s="9"/>
      <c r="J80" s="344"/>
      <c r="K80" s="22"/>
      <c r="L80" s="23"/>
      <c r="M80" s="23"/>
      <c r="N80" s="23"/>
      <c r="O80" s="23"/>
      <c r="P80" s="23"/>
      <c r="Q80" s="23"/>
    </row>
    <row r="81" spans="1:17">
      <c r="A81" s="16"/>
      <c r="B81" s="34">
        <v>3</v>
      </c>
      <c r="C81" s="22"/>
      <c r="D81" s="354"/>
      <c r="E81" s="22"/>
      <c r="F81" s="22"/>
      <c r="G81" s="22"/>
      <c r="H81" s="44"/>
      <c r="I81" s="9"/>
      <c r="J81" s="344"/>
      <c r="K81" s="22"/>
      <c r="L81" s="23"/>
      <c r="M81" s="23"/>
      <c r="N81" s="22"/>
      <c r="O81" s="22"/>
      <c r="P81" s="23"/>
      <c r="Q81" s="23"/>
    </row>
    <row r="82" spans="1:17">
      <c r="A82" s="16"/>
      <c r="B82" s="34">
        <v>4</v>
      </c>
      <c r="C82" s="22"/>
      <c r="D82" s="354"/>
      <c r="E82" s="43"/>
      <c r="F82" s="43"/>
      <c r="G82" s="43"/>
      <c r="H82" s="43"/>
      <c r="I82" s="9"/>
      <c r="J82" s="344"/>
      <c r="K82" s="22"/>
      <c r="L82" s="23"/>
      <c r="M82" s="23"/>
      <c r="N82" s="23"/>
      <c r="O82" s="23"/>
      <c r="P82" s="23"/>
      <c r="Q82" s="23"/>
    </row>
    <row r="83" spans="1:17">
      <c r="A83" s="16"/>
      <c r="B83" s="34">
        <v>5</v>
      </c>
      <c r="C83" s="22"/>
      <c r="D83" s="354"/>
      <c r="E83" s="22"/>
      <c r="F83" s="22"/>
      <c r="G83" s="22"/>
      <c r="H83" s="22"/>
      <c r="I83" s="9"/>
      <c r="J83" s="344"/>
      <c r="K83" s="22"/>
      <c r="L83" s="22"/>
      <c r="M83" s="23"/>
      <c r="N83" s="22"/>
      <c r="O83" s="23"/>
      <c r="P83" s="23"/>
      <c r="Q83" s="23"/>
    </row>
    <row r="84" spans="1:17">
      <c r="A84" s="16"/>
      <c r="B84" s="34">
        <v>6</v>
      </c>
      <c r="C84" s="22"/>
      <c r="D84" s="354"/>
      <c r="E84" s="22"/>
      <c r="F84" s="22"/>
      <c r="G84" s="22"/>
      <c r="H84" s="22"/>
      <c r="I84" s="9"/>
      <c r="J84" s="344"/>
      <c r="K84" s="22"/>
      <c r="L84" s="23"/>
      <c r="M84" s="23"/>
      <c r="N84" s="23"/>
      <c r="O84" s="23"/>
      <c r="P84" s="23"/>
      <c r="Q84" s="23"/>
    </row>
    <row r="85" spans="1:17">
      <c r="A85" s="17"/>
      <c r="B85" s="34">
        <v>7</v>
      </c>
      <c r="C85" s="22" t="s">
        <v>45</v>
      </c>
      <c r="D85" s="354"/>
      <c r="E85" s="22"/>
      <c r="F85" s="22"/>
      <c r="G85" s="22"/>
      <c r="H85" s="22"/>
      <c r="I85" s="9"/>
      <c r="J85" s="344"/>
      <c r="K85" s="22"/>
      <c r="L85" s="22"/>
      <c r="M85" s="23"/>
      <c r="N85" s="22"/>
      <c r="O85" s="22"/>
      <c r="P85" s="23"/>
      <c r="Q85" s="23"/>
    </row>
  </sheetData>
  <pageMargins left="0" right="0.11811023622047245" top="0" bottom="0" header="0" footer="0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B1" zoomScale="270" zoomScaleNormal="270" workbookViewId="0">
      <pane ySplit="2" topLeftCell="A15" activePane="bottomLeft" state="frozen"/>
      <selection pane="bottomLeft" activeCell="J20" sqref="J20"/>
    </sheetView>
  </sheetViews>
  <sheetFormatPr defaultRowHeight="15"/>
  <cols>
    <col min="1" max="1" width="12.7109375" style="12" bestFit="1" customWidth="1"/>
    <col min="2" max="2" width="2.85546875" style="32" bestFit="1" customWidth="1"/>
    <col min="3" max="4" width="12" style="12" customWidth="1"/>
    <col min="5" max="5" width="6.42578125" style="12" customWidth="1"/>
    <col min="6" max="6" width="6" style="12" customWidth="1"/>
    <col min="7" max="10" width="6.5703125" style="12" customWidth="1"/>
    <col min="11" max="11" width="14.42578125" style="12" customWidth="1"/>
  </cols>
  <sheetData>
    <row r="1" spans="1:11" ht="18.75">
      <c r="A1" s="51" t="s">
        <v>232</v>
      </c>
    </row>
    <row r="2" spans="1:11">
      <c r="A2" s="26" t="s">
        <v>1</v>
      </c>
      <c r="C2" s="40"/>
      <c r="D2" s="40"/>
      <c r="E2" s="37"/>
      <c r="F2" s="37" t="s">
        <v>48</v>
      </c>
      <c r="G2" s="37"/>
      <c r="H2" s="37"/>
      <c r="I2" s="37"/>
      <c r="J2" s="37"/>
      <c r="K2" s="268"/>
    </row>
    <row r="3" spans="1:11">
      <c r="A3" s="27" t="s">
        <v>278</v>
      </c>
      <c r="B3" s="39"/>
      <c r="C3" s="37" t="s">
        <v>44</v>
      </c>
      <c r="D3" s="36" t="s">
        <v>25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 t="s">
        <v>55</v>
      </c>
      <c r="K3" s="78" t="s">
        <v>47</v>
      </c>
    </row>
    <row r="4" spans="1:11" ht="37.5">
      <c r="A4" s="28" t="s">
        <v>220</v>
      </c>
      <c r="B4" s="34">
        <v>1</v>
      </c>
      <c r="C4" s="289" t="s">
        <v>261</v>
      </c>
      <c r="D4" s="23" t="s">
        <v>235</v>
      </c>
      <c r="E4" s="22">
        <v>154</v>
      </c>
      <c r="F4" s="22">
        <v>173</v>
      </c>
      <c r="G4" s="22">
        <v>184</v>
      </c>
      <c r="H4" s="22">
        <v>184</v>
      </c>
      <c r="I4" s="22">
        <v>198</v>
      </c>
      <c r="J4" s="22">
        <v>205</v>
      </c>
      <c r="K4" s="23">
        <v>178.6</v>
      </c>
    </row>
    <row r="5" spans="1:11" ht="18.75">
      <c r="A5" s="28"/>
      <c r="B5" s="34">
        <v>2</v>
      </c>
      <c r="C5" s="289" t="s">
        <v>263</v>
      </c>
      <c r="D5" s="23" t="s">
        <v>234</v>
      </c>
      <c r="E5" s="22">
        <v>426</v>
      </c>
      <c r="F5" s="22">
        <v>430</v>
      </c>
      <c r="G5" s="22">
        <v>435</v>
      </c>
      <c r="H5" s="22">
        <v>467</v>
      </c>
      <c r="I5" s="22">
        <v>485</v>
      </c>
      <c r="J5" s="22">
        <v>455</v>
      </c>
      <c r="K5" s="23">
        <v>277.39999999999998</v>
      </c>
    </row>
    <row r="6" spans="1:11" ht="18.75">
      <c r="A6" s="34">
        <v>2</v>
      </c>
      <c r="B6" s="34">
        <v>3</v>
      </c>
      <c r="C6" s="289" t="s">
        <v>264</v>
      </c>
      <c r="D6" s="23" t="s">
        <v>234</v>
      </c>
      <c r="E6" s="22">
        <v>825</v>
      </c>
      <c r="F6" s="22">
        <v>856</v>
      </c>
      <c r="G6" s="22">
        <v>848</v>
      </c>
      <c r="H6" s="22">
        <v>839</v>
      </c>
      <c r="I6" s="22">
        <v>852</v>
      </c>
      <c r="J6" s="22">
        <v>860</v>
      </c>
      <c r="K6" s="23">
        <v>844</v>
      </c>
    </row>
    <row r="7" spans="1:11" ht="37.5">
      <c r="A7" s="16"/>
      <c r="B7" s="34">
        <v>4</v>
      </c>
      <c r="C7" s="289" t="s">
        <v>267</v>
      </c>
      <c r="D7" s="23" t="s">
        <v>234</v>
      </c>
      <c r="E7" s="22">
        <v>952</v>
      </c>
      <c r="F7" s="22">
        <v>969</v>
      </c>
      <c r="G7" s="22">
        <v>954</v>
      </c>
      <c r="H7" s="22">
        <v>981</v>
      </c>
      <c r="I7" s="22">
        <v>942</v>
      </c>
      <c r="J7" s="22">
        <v>989</v>
      </c>
      <c r="K7" s="23">
        <v>959.6</v>
      </c>
    </row>
    <row r="8" spans="1:11" ht="37.5">
      <c r="A8" s="16"/>
      <c r="B8" s="34">
        <v>4</v>
      </c>
      <c r="C8" s="289" t="s">
        <v>268</v>
      </c>
      <c r="D8" s="23" t="s">
        <v>234</v>
      </c>
      <c r="E8" s="22">
        <v>74</v>
      </c>
      <c r="F8" s="22">
        <v>82</v>
      </c>
      <c r="G8" s="22">
        <v>88</v>
      </c>
      <c r="H8" s="22">
        <v>79</v>
      </c>
      <c r="I8" s="22">
        <v>86</v>
      </c>
      <c r="J8" s="22">
        <v>72</v>
      </c>
      <c r="K8" s="23">
        <v>81.2</v>
      </c>
    </row>
    <row r="9" spans="1:11" ht="18.75">
      <c r="A9" s="16"/>
      <c r="B9" s="34">
        <v>5</v>
      </c>
      <c r="C9" s="289" t="s">
        <v>262</v>
      </c>
      <c r="D9" s="23" t="s">
        <v>235</v>
      </c>
      <c r="E9" s="22">
        <v>79</v>
      </c>
      <c r="F9" s="22">
        <v>73</v>
      </c>
      <c r="G9" s="22">
        <v>88</v>
      </c>
      <c r="H9" s="22">
        <v>88</v>
      </c>
      <c r="I9" s="22">
        <v>97</v>
      </c>
      <c r="J9" s="22">
        <v>100</v>
      </c>
      <c r="K9" s="23">
        <v>85</v>
      </c>
    </row>
    <row r="10" spans="1:11" ht="18.75">
      <c r="A10" s="16"/>
      <c r="B10" s="34">
        <v>6</v>
      </c>
      <c r="C10" s="289" t="s">
        <v>269</v>
      </c>
      <c r="D10" s="23" t="s">
        <v>234</v>
      </c>
      <c r="E10" s="22">
        <v>177</v>
      </c>
      <c r="F10" s="22">
        <v>189</v>
      </c>
      <c r="G10" s="22">
        <v>179</v>
      </c>
      <c r="H10" s="22">
        <v>196</v>
      </c>
      <c r="I10" s="22">
        <v>174</v>
      </c>
      <c r="J10" s="22">
        <v>183</v>
      </c>
      <c r="K10" s="23">
        <v>183</v>
      </c>
    </row>
    <row r="11" spans="1:11">
      <c r="A11" s="16"/>
      <c r="B11" s="34">
        <v>7</v>
      </c>
      <c r="C11" s="22"/>
      <c r="D11" s="22"/>
      <c r="E11" s="22"/>
      <c r="F11" s="22"/>
      <c r="G11" s="22"/>
      <c r="H11" s="22"/>
      <c r="I11" s="22"/>
      <c r="J11" s="22"/>
      <c r="K11" s="23"/>
    </row>
    <row r="12" spans="1:11">
      <c r="A12" s="16"/>
      <c r="B12" s="34">
        <v>8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16"/>
      <c r="B13" s="34">
        <v>9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16"/>
      <c r="B14" s="34">
        <v>10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16"/>
      <c r="B15" s="34">
        <v>11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17"/>
      <c r="B16" s="34">
        <v>12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1:13">
      <c r="D17" s="25"/>
    </row>
    <row r="18" spans="1:13">
      <c r="A18" s="27" t="s">
        <v>295</v>
      </c>
      <c r="B18" s="29"/>
      <c r="C18" s="36" t="s">
        <v>2</v>
      </c>
      <c r="D18" s="36" t="s">
        <v>25</v>
      </c>
      <c r="E18" s="36">
        <v>1</v>
      </c>
      <c r="F18" s="36">
        <v>2</v>
      </c>
      <c r="G18" s="36">
        <v>3</v>
      </c>
      <c r="H18" s="36">
        <v>4</v>
      </c>
      <c r="I18" s="36">
        <v>5</v>
      </c>
      <c r="J18" s="36" t="s">
        <v>55</v>
      </c>
      <c r="K18" s="78" t="s">
        <v>47</v>
      </c>
    </row>
    <row r="19" spans="1:13" ht="20.25">
      <c r="A19" s="28" t="s">
        <v>220</v>
      </c>
      <c r="B19" s="30">
        <v>1</v>
      </c>
      <c r="C19" s="20" t="s">
        <v>297</v>
      </c>
      <c r="D19" s="20" t="s">
        <v>237</v>
      </c>
      <c r="E19" s="20">
        <v>250</v>
      </c>
      <c r="F19" s="20">
        <v>259</v>
      </c>
      <c r="G19" s="20">
        <v>271</v>
      </c>
      <c r="H19" s="20">
        <v>269</v>
      </c>
      <c r="I19" s="20">
        <v>266</v>
      </c>
      <c r="J19" s="20">
        <v>271</v>
      </c>
      <c r="K19" s="20">
        <v>263</v>
      </c>
      <c r="M19" s="291"/>
    </row>
    <row r="20" spans="1:13" ht="20.25">
      <c r="A20" s="16"/>
      <c r="B20" s="31">
        <v>2</v>
      </c>
      <c r="C20" s="66" t="s">
        <v>298</v>
      </c>
      <c r="D20" s="20" t="s">
        <v>237</v>
      </c>
      <c r="E20" s="66">
        <v>46</v>
      </c>
      <c r="F20" s="66">
        <v>46</v>
      </c>
      <c r="G20" s="66">
        <v>48</v>
      </c>
      <c r="H20" s="66">
        <v>47</v>
      </c>
      <c r="I20" s="66">
        <v>47</v>
      </c>
      <c r="J20" s="66">
        <v>49</v>
      </c>
      <c r="K20" s="66">
        <v>46.8</v>
      </c>
      <c r="M20" s="291"/>
    </row>
    <row r="21" spans="1:13" ht="20.25">
      <c r="A21" s="16"/>
      <c r="B21" s="31">
        <v>3</v>
      </c>
      <c r="C21" s="66" t="s">
        <v>299</v>
      </c>
      <c r="D21" s="20" t="s">
        <v>237</v>
      </c>
      <c r="E21" s="66">
        <v>70</v>
      </c>
      <c r="F21" s="66">
        <v>70</v>
      </c>
      <c r="G21" s="66">
        <v>72</v>
      </c>
      <c r="H21" s="66">
        <v>69</v>
      </c>
      <c r="I21" s="66">
        <v>72</v>
      </c>
      <c r="J21" s="66">
        <v>72</v>
      </c>
      <c r="K21" s="66">
        <v>70.599999999999994</v>
      </c>
      <c r="M21" s="291"/>
    </row>
    <row r="22" spans="1:13" ht="20.25">
      <c r="A22" s="16"/>
      <c r="B22" s="31">
        <v>4</v>
      </c>
      <c r="C22" s="66" t="s">
        <v>300</v>
      </c>
      <c r="D22" s="20" t="s">
        <v>238</v>
      </c>
      <c r="E22" s="66">
        <v>111</v>
      </c>
      <c r="F22" s="66">
        <v>111</v>
      </c>
      <c r="G22" s="66">
        <v>114</v>
      </c>
      <c r="H22" s="66">
        <v>114</v>
      </c>
      <c r="I22" s="66">
        <v>87</v>
      </c>
      <c r="J22" s="66">
        <v>87</v>
      </c>
      <c r="K22" s="66">
        <v>107.4</v>
      </c>
      <c r="M22" s="291"/>
    </row>
    <row r="23" spans="1:13" ht="20.25">
      <c r="A23" s="16"/>
      <c r="B23" s="31">
        <v>5</v>
      </c>
      <c r="C23" s="66" t="s">
        <v>301</v>
      </c>
      <c r="D23" s="20" t="s">
        <v>238</v>
      </c>
      <c r="E23" s="66">
        <v>149</v>
      </c>
      <c r="F23" s="66">
        <v>154</v>
      </c>
      <c r="G23" s="66">
        <v>162</v>
      </c>
      <c r="H23" s="66">
        <v>167</v>
      </c>
      <c r="I23" s="66">
        <v>137</v>
      </c>
      <c r="J23" s="66">
        <v>139</v>
      </c>
      <c r="K23" s="66">
        <v>153.80000000000001</v>
      </c>
      <c r="M23" s="291"/>
    </row>
    <row r="24" spans="1:13" ht="20.25">
      <c r="A24" s="16"/>
      <c r="B24" s="31">
        <v>6</v>
      </c>
      <c r="C24" s="66" t="s">
        <v>302</v>
      </c>
      <c r="D24" s="20" t="s">
        <v>238</v>
      </c>
      <c r="E24" s="66">
        <v>164</v>
      </c>
      <c r="F24" s="66">
        <v>164</v>
      </c>
      <c r="G24" s="66">
        <v>168</v>
      </c>
      <c r="H24" s="66">
        <v>171</v>
      </c>
      <c r="I24" s="66">
        <v>130</v>
      </c>
      <c r="J24" s="66">
        <v>131</v>
      </c>
      <c r="K24" s="66">
        <v>159.4</v>
      </c>
      <c r="M24" s="291"/>
    </row>
    <row r="25" spans="1:13" ht="20.25">
      <c r="A25" s="16"/>
      <c r="B25" s="31">
        <v>7</v>
      </c>
      <c r="C25" s="66" t="s">
        <v>304</v>
      </c>
      <c r="D25" s="20" t="s">
        <v>237</v>
      </c>
      <c r="E25" s="66">
        <v>37</v>
      </c>
      <c r="F25" s="66">
        <v>47</v>
      </c>
      <c r="G25" s="66">
        <v>56</v>
      </c>
      <c r="H25" s="66">
        <v>50</v>
      </c>
      <c r="I25" s="66">
        <v>51</v>
      </c>
      <c r="J25" s="66">
        <v>51</v>
      </c>
      <c r="K25" s="66">
        <v>48.2</v>
      </c>
      <c r="M25" s="291"/>
    </row>
    <row r="26" spans="1:13" ht="20.25">
      <c r="A26" s="16"/>
      <c r="B26" s="31">
        <v>8</v>
      </c>
      <c r="C26" s="66" t="s">
        <v>303</v>
      </c>
      <c r="D26" s="20" t="s">
        <v>238</v>
      </c>
      <c r="E26" s="66">
        <v>56</v>
      </c>
      <c r="F26" s="66">
        <v>57</v>
      </c>
      <c r="G26" s="66">
        <v>58</v>
      </c>
      <c r="H26" s="66">
        <v>58</v>
      </c>
      <c r="I26" s="66">
        <v>51</v>
      </c>
      <c r="J26" s="66">
        <v>51</v>
      </c>
      <c r="K26" s="66">
        <v>56</v>
      </c>
      <c r="M26" s="291"/>
    </row>
    <row r="27" spans="1:13" ht="20.25">
      <c r="A27" s="16"/>
      <c r="B27" s="31">
        <v>9</v>
      </c>
      <c r="C27" s="20" t="s">
        <v>305</v>
      </c>
      <c r="D27" s="20" t="s">
        <v>237</v>
      </c>
      <c r="E27" s="20">
        <v>119</v>
      </c>
      <c r="F27" s="20">
        <v>122</v>
      </c>
      <c r="G27" s="20">
        <v>131</v>
      </c>
      <c r="H27" s="20">
        <v>129</v>
      </c>
      <c r="I27" s="20">
        <v>134</v>
      </c>
      <c r="J27" s="20">
        <v>139</v>
      </c>
      <c r="K27" s="20">
        <v>127</v>
      </c>
      <c r="M27" s="291"/>
    </row>
    <row r="28" spans="1:13">
      <c r="A28" s="17"/>
      <c r="B28" s="31">
        <v>10</v>
      </c>
      <c r="C28" s="20"/>
      <c r="D28" s="20"/>
      <c r="E28" s="20"/>
      <c r="F28" s="20"/>
      <c r="G28" s="20"/>
      <c r="H28" s="20"/>
      <c r="I28" s="20"/>
      <c r="J28" s="20"/>
      <c r="K28" s="20"/>
    </row>
    <row r="30" spans="1:13">
      <c r="A30" s="27" t="s">
        <v>310</v>
      </c>
      <c r="B30" s="33"/>
      <c r="C30" s="37" t="s">
        <v>2</v>
      </c>
      <c r="D30" s="36" t="s">
        <v>25</v>
      </c>
      <c r="E30" s="36">
        <v>1</v>
      </c>
      <c r="F30" s="36">
        <v>2</v>
      </c>
      <c r="G30" s="36">
        <v>3</v>
      </c>
      <c r="H30" s="36">
        <v>4</v>
      </c>
      <c r="I30" s="36">
        <v>5</v>
      </c>
      <c r="J30" s="36" t="s">
        <v>55</v>
      </c>
      <c r="K30" s="78" t="s">
        <v>47</v>
      </c>
    </row>
    <row r="31" spans="1:13">
      <c r="A31" s="28" t="s">
        <v>220</v>
      </c>
      <c r="B31" s="34">
        <v>1</v>
      </c>
      <c r="C31" s="20" t="s">
        <v>312</v>
      </c>
      <c r="D31" s="22" t="s">
        <v>240</v>
      </c>
      <c r="E31" s="67">
        <v>101</v>
      </c>
      <c r="F31" s="67">
        <v>101</v>
      </c>
      <c r="G31" s="67">
        <v>110</v>
      </c>
      <c r="H31" s="67">
        <v>110</v>
      </c>
      <c r="I31" s="67">
        <v>111</v>
      </c>
      <c r="J31" s="67">
        <v>111</v>
      </c>
      <c r="K31" s="67">
        <v>106.6</v>
      </c>
    </row>
    <row r="32" spans="1:13">
      <c r="A32" s="24"/>
      <c r="B32" s="34">
        <v>2</v>
      </c>
      <c r="C32" s="67" t="s">
        <v>313</v>
      </c>
      <c r="D32" s="22" t="s">
        <v>240</v>
      </c>
      <c r="E32" s="67">
        <v>153</v>
      </c>
      <c r="F32" s="67">
        <v>153</v>
      </c>
      <c r="G32" s="67">
        <v>186</v>
      </c>
      <c r="H32" s="67">
        <v>186</v>
      </c>
      <c r="I32" s="67">
        <v>186</v>
      </c>
      <c r="J32" s="67">
        <v>186</v>
      </c>
      <c r="K32" s="67">
        <v>172.8</v>
      </c>
    </row>
    <row r="33" spans="1:12">
      <c r="A33" s="24"/>
      <c r="B33" s="272">
        <v>3</v>
      </c>
      <c r="C33" s="270" t="s">
        <v>314</v>
      </c>
      <c r="D33" s="22" t="s">
        <v>240</v>
      </c>
      <c r="E33" s="73">
        <v>118</v>
      </c>
      <c r="F33" s="73">
        <v>118</v>
      </c>
      <c r="G33" s="73">
        <v>141</v>
      </c>
      <c r="H33" s="73">
        <v>141</v>
      </c>
      <c r="I33" s="73">
        <v>141</v>
      </c>
      <c r="J33" s="273">
        <v>141</v>
      </c>
      <c r="K33" s="273">
        <v>131.80000000000001</v>
      </c>
    </row>
    <row r="34" spans="1:12">
      <c r="A34" s="24"/>
      <c r="B34" s="34">
        <v>4</v>
      </c>
      <c r="C34" s="67" t="s">
        <v>315</v>
      </c>
      <c r="D34" s="22" t="s">
        <v>240</v>
      </c>
      <c r="E34" s="67">
        <v>42</v>
      </c>
      <c r="F34" s="67">
        <v>42</v>
      </c>
      <c r="G34" s="67">
        <v>47</v>
      </c>
      <c r="H34" s="67">
        <v>47</v>
      </c>
      <c r="I34" s="67">
        <v>47</v>
      </c>
      <c r="J34" s="67">
        <v>47</v>
      </c>
      <c r="K34" s="67">
        <v>45</v>
      </c>
    </row>
    <row r="35" spans="1:12">
      <c r="A35" s="24"/>
      <c r="B35" s="34">
        <v>5</v>
      </c>
      <c r="C35" s="67" t="s">
        <v>316</v>
      </c>
      <c r="D35" s="22" t="s">
        <v>240</v>
      </c>
      <c r="E35" s="67">
        <v>63</v>
      </c>
      <c r="F35" s="67">
        <v>63</v>
      </c>
      <c r="G35" s="67">
        <v>65</v>
      </c>
      <c r="H35" s="67">
        <v>65</v>
      </c>
      <c r="I35" s="67">
        <v>65</v>
      </c>
      <c r="J35" s="67">
        <v>65</v>
      </c>
      <c r="K35" s="67">
        <v>64.2</v>
      </c>
    </row>
    <row r="36" spans="1:12">
      <c r="A36" s="24"/>
      <c r="B36" s="34">
        <v>6</v>
      </c>
      <c r="C36" s="67" t="s">
        <v>317</v>
      </c>
      <c r="D36" s="22" t="s">
        <v>240</v>
      </c>
      <c r="E36" s="67">
        <v>101</v>
      </c>
      <c r="F36" s="67">
        <v>101</v>
      </c>
      <c r="G36" s="67">
        <v>116</v>
      </c>
      <c r="H36" s="67">
        <v>116</v>
      </c>
      <c r="I36" s="67">
        <v>116</v>
      </c>
      <c r="J36" s="67">
        <v>116</v>
      </c>
      <c r="K36" s="67">
        <v>110</v>
      </c>
    </row>
    <row r="37" spans="1:12">
      <c r="A37" s="24"/>
      <c r="B37" s="34">
        <v>7</v>
      </c>
      <c r="C37" s="67" t="s">
        <v>318</v>
      </c>
      <c r="D37" s="22" t="s">
        <v>240</v>
      </c>
      <c r="E37" s="67">
        <v>106</v>
      </c>
      <c r="F37" s="67">
        <v>106</v>
      </c>
      <c r="G37" s="67">
        <v>129</v>
      </c>
      <c r="H37" s="67">
        <v>129</v>
      </c>
      <c r="I37" s="67">
        <v>129</v>
      </c>
      <c r="J37" s="67">
        <v>129</v>
      </c>
      <c r="K37" s="67">
        <v>119.8</v>
      </c>
    </row>
    <row r="38" spans="1:12">
      <c r="A38" s="24"/>
      <c r="B38" s="34">
        <v>8</v>
      </c>
      <c r="C38" s="67" t="s">
        <v>319</v>
      </c>
      <c r="D38" s="22" t="s">
        <v>240</v>
      </c>
      <c r="E38" s="67">
        <v>69</v>
      </c>
      <c r="F38" s="67">
        <v>69</v>
      </c>
      <c r="G38" s="67">
        <v>83</v>
      </c>
      <c r="H38" s="67">
        <v>83</v>
      </c>
      <c r="I38" s="67">
        <v>83</v>
      </c>
      <c r="J38" s="67">
        <v>83</v>
      </c>
      <c r="K38" s="67">
        <v>77.400000000000006</v>
      </c>
    </row>
    <row r="39" spans="1:12">
      <c r="A39" s="24"/>
      <c r="B39" s="34">
        <v>9</v>
      </c>
      <c r="C39" s="67" t="s">
        <v>320</v>
      </c>
      <c r="D39" s="22" t="s">
        <v>240</v>
      </c>
      <c r="E39" s="67">
        <v>129</v>
      </c>
      <c r="F39" s="67">
        <v>129</v>
      </c>
      <c r="G39" s="67">
        <v>151</v>
      </c>
      <c r="H39" s="67">
        <v>151</v>
      </c>
      <c r="I39" s="67">
        <v>151</v>
      </c>
      <c r="J39" s="67">
        <v>151</v>
      </c>
      <c r="K39" s="67">
        <v>142.19999999999999</v>
      </c>
    </row>
    <row r="40" spans="1:12">
      <c r="A40" s="24"/>
      <c r="B40" s="34">
        <v>10</v>
      </c>
      <c r="C40" s="67"/>
      <c r="D40" s="22"/>
      <c r="E40" s="67"/>
      <c r="F40" s="67"/>
      <c r="G40" s="67"/>
      <c r="H40" s="67"/>
      <c r="I40" s="67"/>
      <c r="J40" s="67"/>
      <c r="K40" s="67"/>
    </row>
    <row r="41" spans="1:12">
      <c r="A41" s="24"/>
      <c r="B41" s="34">
        <v>11</v>
      </c>
      <c r="C41" s="67"/>
      <c r="D41" s="22"/>
      <c r="E41" s="67"/>
      <c r="F41" s="67"/>
      <c r="G41" s="67"/>
      <c r="H41" s="67"/>
      <c r="I41" s="67"/>
      <c r="J41" s="67"/>
      <c r="K41" s="67"/>
    </row>
    <row r="42" spans="1:12">
      <c r="A42" s="24"/>
      <c r="B42" s="34">
        <v>12</v>
      </c>
      <c r="C42" s="67"/>
      <c r="D42" s="22"/>
      <c r="E42" s="67"/>
      <c r="F42" s="67"/>
      <c r="G42" s="67"/>
      <c r="H42" s="67"/>
      <c r="I42" s="67"/>
      <c r="J42" s="67"/>
      <c r="K42" s="67"/>
    </row>
    <row r="43" spans="1:12">
      <c r="A43" s="24"/>
      <c r="B43" s="34">
        <v>13</v>
      </c>
      <c r="C43" s="67"/>
      <c r="D43" s="22"/>
      <c r="E43" s="67"/>
      <c r="F43" s="67"/>
      <c r="G43" s="67"/>
      <c r="H43" s="67"/>
      <c r="I43" s="67"/>
      <c r="J43" s="67"/>
      <c r="K43" s="67"/>
    </row>
    <row r="44" spans="1:12">
      <c r="A44" s="45"/>
      <c r="B44" s="34">
        <v>14</v>
      </c>
      <c r="C44" s="67"/>
      <c r="D44" s="22"/>
      <c r="E44" s="67"/>
      <c r="F44" s="67"/>
      <c r="G44" s="67"/>
      <c r="H44" s="67"/>
      <c r="I44" s="67"/>
      <c r="J44" s="67"/>
      <c r="K44" s="67"/>
    </row>
    <row r="46" spans="1:12">
      <c r="A46" s="27" t="s">
        <v>327</v>
      </c>
      <c r="B46" s="33"/>
      <c r="C46" s="37" t="s">
        <v>2</v>
      </c>
      <c r="D46" s="36" t="s">
        <v>25</v>
      </c>
      <c r="E46" s="36">
        <v>1</v>
      </c>
      <c r="F46" s="36">
        <v>2</v>
      </c>
      <c r="G46" s="36">
        <v>3</v>
      </c>
      <c r="H46" s="36">
        <v>4</v>
      </c>
      <c r="I46" s="36">
        <v>5</v>
      </c>
      <c r="J46" s="36" t="s">
        <v>55</v>
      </c>
      <c r="K46" s="78" t="s">
        <v>47</v>
      </c>
    </row>
    <row r="47" spans="1:12" ht="20.25">
      <c r="A47" s="28" t="s">
        <v>220</v>
      </c>
      <c r="B47" s="34">
        <v>1</v>
      </c>
      <c r="C47" s="20" t="s">
        <v>329</v>
      </c>
      <c r="D47" s="67" t="s">
        <v>242</v>
      </c>
      <c r="E47" s="22">
        <v>232</v>
      </c>
      <c r="F47" s="22">
        <v>232</v>
      </c>
      <c r="G47" s="22">
        <v>232</v>
      </c>
      <c r="H47" s="22">
        <v>232</v>
      </c>
      <c r="I47" s="22">
        <v>232</v>
      </c>
      <c r="J47" s="22">
        <v>232</v>
      </c>
      <c r="K47" s="22">
        <v>232</v>
      </c>
      <c r="L47" s="291"/>
    </row>
    <row r="48" spans="1:12" ht="20.25">
      <c r="A48" s="24"/>
      <c r="B48" s="34">
        <v>2</v>
      </c>
      <c r="C48" s="22" t="s">
        <v>330</v>
      </c>
      <c r="D48" s="67" t="s">
        <v>242</v>
      </c>
      <c r="E48" s="22">
        <v>74</v>
      </c>
      <c r="F48" s="22">
        <v>74</v>
      </c>
      <c r="G48" s="22">
        <v>75</v>
      </c>
      <c r="H48" s="22">
        <v>75</v>
      </c>
      <c r="I48" s="22">
        <v>75</v>
      </c>
      <c r="J48" s="22">
        <v>75</v>
      </c>
      <c r="K48" s="22">
        <v>74.599999999999994</v>
      </c>
      <c r="L48" s="291"/>
    </row>
    <row r="49" spans="1:12" ht="20.25">
      <c r="A49" s="24"/>
      <c r="B49" s="34">
        <v>3</v>
      </c>
      <c r="C49" s="22" t="s">
        <v>331</v>
      </c>
      <c r="D49" s="67" t="s">
        <v>242</v>
      </c>
      <c r="E49" s="22">
        <v>505</v>
      </c>
      <c r="F49" s="22">
        <v>505</v>
      </c>
      <c r="G49" s="22">
        <v>505</v>
      </c>
      <c r="H49" s="22">
        <v>505</v>
      </c>
      <c r="I49" s="22">
        <v>505</v>
      </c>
      <c r="J49" s="22">
        <v>505</v>
      </c>
      <c r="K49" s="22">
        <v>505</v>
      </c>
      <c r="L49" s="291"/>
    </row>
    <row r="50" spans="1:12" ht="20.25">
      <c r="A50" s="24"/>
      <c r="B50" s="34">
        <v>4</v>
      </c>
      <c r="C50" s="22" t="s">
        <v>332</v>
      </c>
      <c r="D50" s="67" t="s">
        <v>243</v>
      </c>
      <c r="E50" s="22">
        <v>642</v>
      </c>
      <c r="F50" s="22">
        <v>650</v>
      </c>
      <c r="G50" s="22">
        <v>659</v>
      </c>
      <c r="H50" s="22">
        <v>665</v>
      </c>
      <c r="I50" s="22">
        <v>677</v>
      </c>
      <c r="J50" s="22">
        <v>677</v>
      </c>
      <c r="K50" s="22">
        <v>658.6</v>
      </c>
      <c r="L50" s="291"/>
    </row>
    <row r="51" spans="1:12" ht="20.25">
      <c r="A51" s="24"/>
      <c r="B51" s="34">
        <v>5</v>
      </c>
      <c r="C51" s="22" t="s">
        <v>333</v>
      </c>
      <c r="D51" s="67" t="s">
        <v>243</v>
      </c>
      <c r="E51" s="22">
        <v>360</v>
      </c>
      <c r="F51" s="22">
        <v>34</v>
      </c>
      <c r="G51" s="22">
        <v>366</v>
      </c>
      <c r="H51" s="22">
        <v>372</v>
      </c>
      <c r="I51" s="22">
        <v>379</v>
      </c>
      <c r="J51" s="22">
        <v>379</v>
      </c>
      <c r="K51" s="22">
        <v>302.2</v>
      </c>
      <c r="L51" s="291"/>
    </row>
    <row r="52" spans="1:12">
      <c r="A52" s="24"/>
      <c r="B52" s="34">
        <v>6</v>
      </c>
      <c r="C52" s="22"/>
      <c r="D52" s="67"/>
      <c r="E52" s="22"/>
      <c r="F52" s="22"/>
      <c r="G52" s="22"/>
      <c r="H52" s="22"/>
      <c r="I52" s="22"/>
      <c r="J52" s="22"/>
      <c r="K52" s="22"/>
    </row>
    <row r="53" spans="1:12">
      <c r="A53" s="24"/>
      <c r="B53" s="34">
        <v>7</v>
      </c>
      <c r="C53" s="22"/>
      <c r="D53" s="67"/>
      <c r="E53" s="22"/>
      <c r="F53" s="22"/>
      <c r="G53" s="22"/>
      <c r="H53" s="22"/>
      <c r="I53" s="22"/>
      <c r="J53" s="22"/>
      <c r="K53" s="22"/>
    </row>
    <row r="54" spans="1:12">
      <c r="A54" s="24"/>
      <c r="B54" s="34">
        <v>8</v>
      </c>
      <c r="C54" s="22"/>
      <c r="D54" s="67"/>
      <c r="E54" s="22"/>
      <c r="F54" s="22"/>
      <c r="G54" s="22"/>
      <c r="H54" s="22"/>
      <c r="I54" s="22"/>
      <c r="J54" s="22"/>
      <c r="K54" s="22"/>
    </row>
    <row r="55" spans="1:12">
      <c r="A55" s="24"/>
      <c r="B55" s="34">
        <v>9</v>
      </c>
      <c r="C55" s="22"/>
      <c r="D55" s="67"/>
      <c r="E55" s="22"/>
      <c r="F55" s="22"/>
      <c r="G55" s="22"/>
      <c r="H55" s="22"/>
      <c r="I55" s="22"/>
      <c r="J55" s="22"/>
      <c r="K55" s="22"/>
    </row>
    <row r="56" spans="1:12">
      <c r="A56" s="24"/>
      <c r="B56" s="34">
        <v>10</v>
      </c>
      <c r="C56" s="22"/>
      <c r="D56" s="67"/>
      <c r="E56" s="22"/>
      <c r="F56" s="22"/>
      <c r="G56" s="22"/>
      <c r="H56" s="22"/>
      <c r="I56" s="22"/>
      <c r="J56" s="22"/>
      <c r="K56" s="22"/>
    </row>
    <row r="57" spans="1:12">
      <c r="A57" s="24"/>
      <c r="B57" s="34">
        <v>11</v>
      </c>
      <c r="C57" s="22"/>
      <c r="D57" s="67"/>
      <c r="E57" s="22"/>
      <c r="F57" s="22"/>
      <c r="G57" s="22"/>
      <c r="H57" s="22"/>
      <c r="I57" s="22"/>
      <c r="J57" s="22"/>
      <c r="K57" s="22"/>
    </row>
    <row r="58" spans="1:12">
      <c r="A58" s="24"/>
      <c r="B58" s="34">
        <v>12</v>
      </c>
      <c r="C58" s="22"/>
      <c r="D58" s="67"/>
      <c r="E58" s="22"/>
      <c r="F58" s="22"/>
      <c r="G58" s="22"/>
      <c r="H58" s="22"/>
      <c r="I58" s="22"/>
      <c r="J58" s="22"/>
      <c r="K58" s="22"/>
    </row>
    <row r="59" spans="1:12">
      <c r="A59" s="45"/>
      <c r="B59" s="34">
        <v>13</v>
      </c>
      <c r="C59" s="22"/>
      <c r="D59" s="67"/>
      <c r="E59" s="22"/>
      <c r="F59" s="22"/>
      <c r="G59" s="22"/>
      <c r="H59" s="22"/>
      <c r="I59" s="22"/>
      <c r="J59" s="22"/>
      <c r="K59" s="22"/>
    </row>
    <row r="61" spans="1:12">
      <c r="A61" s="27" t="s">
        <v>222</v>
      </c>
      <c r="B61" s="33"/>
      <c r="C61" s="37" t="s">
        <v>2</v>
      </c>
      <c r="D61" s="36" t="s">
        <v>25</v>
      </c>
      <c r="E61" s="36">
        <v>1</v>
      </c>
      <c r="F61" s="36">
        <v>2</v>
      </c>
      <c r="G61" s="36">
        <v>3</v>
      </c>
      <c r="H61" s="36">
        <v>4</v>
      </c>
      <c r="I61" s="36">
        <v>5</v>
      </c>
      <c r="J61" s="36" t="s">
        <v>55</v>
      </c>
      <c r="K61" s="78" t="s">
        <v>47</v>
      </c>
    </row>
    <row r="62" spans="1:12">
      <c r="A62" s="28" t="s">
        <v>223</v>
      </c>
      <c r="B62" s="34">
        <v>1</v>
      </c>
      <c r="C62" s="22"/>
      <c r="D62" s="22"/>
      <c r="E62" s="22"/>
      <c r="F62" s="22"/>
      <c r="G62" s="22"/>
      <c r="H62" s="22"/>
      <c r="I62" s="22"/>
      <c r="J62" s="22"/>
      <c r="K62" s="22"/>
    </row>
    <row r="63" spans="1:12">
      <c r="A63" s="16"/>
      <c r="B63" s="34">
        <v>2</v>
      </c>
      <c r="C63" s="22"/>
      <c r="D63" s="22"/>
      <c r="E63" s="22"/>
      <c r="F63" s="22"/>
      <c r="G63" s="22"/>
      <c r="H63" s="22"/>
      <c r="I63" s="22"/>
      <c r="J63" s="22"/>
      <c r="K63" s="22"/>
    </row>
    <row r="64" spans="1:12">
      <c r="A64" s="16"/>
      <c r="B64" s="34">
        <v>3</v>
      </c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16"/>
      <c r="B65" s="34">
        <v>4</v>
      </c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16"/>
      <c r="B66" s="34">
        <v>5</v>
      </c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16"/>
      <c r="B67" s="34">
        <v>6</v>
      </c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16"/>
      <c r="B68" s="34">
        <v>7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16"/>
      <c r="B69" s="34">
        <v>8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16"/>
      <c r="B70" s="34">
        <v>9</v>
      </c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17"/>
      <c r="B71" s="34">
        <v>10</v>
      </c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D72" s="25"/>
    </row>
    <row r="73" spans="1:11">
      <c r="A73" s="27" t="s">
        <v>221</v>
      </c>
      <c r="B73" s="33"/>
      <c r="C73" s="37" t="s">
        <v>2</v>
      </c>
      <c r="D73" s="36" t="s">
        <v>25</v>
      </c>
      <c r="E73" s="36">
        <v>2556</v>
      </c>
      <c r="F73" s="36">
        <v>2557</v>
      </c>
      <c r="G73" s="36">
        <v>2558</v>
      </c>
      <c r="H73" s="36">
        <v>2559</v>
      </c>
      <c r="I73" s="36">
        <v>2560</v>
      </c>
      <c r="J73" s="36">
        <v>2561</v>
      </c>
      <c r="K73" s="78" t="s">
        <v>47</v>
      </c>
    </row>
    <row r="74" spans="1:11">
      <c r="A74" s="28" t="s">
        <v>220</v>
      </c>
      <c r="B74" s="34">
        <v>1</v>
      </c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16"/>
      <c r="B75" s="34">
        <v>2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16"/>
      <c r="B76" s="34">
        <v>3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16"/>
      <c r="B77" s="34">
        <v>4</v>
      </c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16"/>
      <c r="B78" s="34">
        <v>5</v>
      </c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16"/>
      <c r="B79" s="34">
        <v>6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16"/>
      <c r="B80" s="34">
        <v>7</v>
      </c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17"/>
      <c r="B81" s="34">
        <v>8</v>
      </c>
      <c r="C81" s="22"/>
      <c r="D81" s="22"/>
      <c r="E81" s="22"/>
      <c r="F81" s="22"/>
      <c r="G81" s="22"/>
      <c r="H81" s="22"/>
      <c r="I81" s="22"/>
      <c r="J81" s="22"/>
      <c r="K81" s="22"/>
    </row>
    <row r="83" spans="1:11">
      <c r="A83" s="27" t="s">
        <v>221</v>
      </c>
      <c r="B83" s="33"/>
      <c r="C83" s="37" t="s">
        <v>2</v>
      </c>
      <c r="D83" s="36" t="s">
        <v>25</v>
      </c>
      <c r="E83" s="36">
        <v>2556</v>
      </c>
      <c r="F83" s="36">
        <v>2557</v>
      </c>
      <c r="G83" s="36">
        <v>2558</v>
      </c>
      <c r="H83" s="36">
        <v>2559</v>
      </c>
      <c r="I83" s="36">
        <v>2560</v>
      </c>
      <c r="J83" s="36">
        <v>2561</v>
      </c>
      <c r="K83" s="78" t="s">
        <v>47</v>
      </c>
    </row>
    <row r="84" spans="1:11">
      <c r="A84" s="28" t="s">
        <v>220</v>
      </c>
      <c r="B84" s="34">
        <v>1</v>
      </c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16"/>
      <c r="B85" s="34">
        <v>2</v>
      </c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16"/>
      <c r="B86" s="34">
        <v>3</v>
      </c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16"/>
      <c r="B87" s="34">
        <v>4</v>
      </c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16"/>
      <c r="B88" s="34">
        <v>5</v>
      </c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16"/>
      <c r="B89" s="34">
        <v>6</v>
      </c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17"/>
      <c r="B90" s="34">
        <v>7</v>
      </c>
      <c r="C90" s="22"/>
      <c r="D90" s="22"/>
      <c r="E90" s="22"/>
      <c r="F90" s="22"/>
      <c r="G90" s="22"/>
      <c r="H90" s="22"/>
      <c r="I90" s="22"/>
      <c r="J90" s="22"/>
      <c r="K90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160" zoomScaleNormal="160" workbookViewId="0">
      <pane ySplit="2" topLeftCell="A38" activePane="bottomLeft" state="frozen"/>
      <selection pane="bottomLeft" activeCell="N23" sqref="N23"/>
    </sheetView>
  </sheetViews>
  <sheetFormatPr defaultRowHeight="15"/>
  <cols>
    <col min="1" max="1" width="12.7109375" style="12" bestFit="1" customWidth="1"/>
    <col min="2" max="2" width="2.85546875" style="32" bestFit="1" customWidth="1"/>
    <col min="3" max="4" width="12" style="12" customWidth="1"/>
    <col min="5" max="5" width="22" style="12" customWidth="1"/>
    <col min="6" max="6" width="5.5703125" style="12" customWidth="1"/>
    <col min="7" max="7" width="6.42578125" style="12" customWidth="1"/>
    <col min="8" max="8" width="6" style="12" customWidth="1"/>
    <col min="9" max="12" width="6.5703125" style="12" customWidth="1"/>
    <col min="13" max="13" width="14.42578125" style="12" customWidth="1"/>
  </cols>
  <sheetData>
    <row r="1" spans="1:13" ht="18.75">
      <c r="A1" s="51" t="s">
        <v>341</v>
      </c>
    </row>
    <row r="2" spans="1:13">
      <c r="A2" s="26" t="s">
        <v>1</v>
      </c>
      <c r="C2" s="40"/>
      <c r="D2" s="40"/>
      <c r="E2" s="40"/>
      <c r="F2" s="37"/>
      <c r="G2" s="37"/>
      <c r="H2" s="37" t="s">
        <v>215</v>
      </c>
      <c r="I2" s="37"/>
      <c r="J2" s="37"/>
      <c r="K2" s="37"/>
      <c r="L2" s="37"/>
      <c r="M2" s="77"/>
    </row>
    <row r="3" spans="1:13">
      <c r="A3" s="27" t="s">
        <v>222</v>
      </c>
      <c r="B3" s="39"/>
      <c r="C3" s="37" t="s">
        <v>44</v>
      </c>
      <c r="D3" s="36" t="s">
        <v>25</v>
      </c>
      <c r="E3" s="75" t="s">
        <v>49</v>
      </c>
      <c r="F3" s="48">
        <v>2555</v>
      </c>
      <c r="G3" s="36">
        <v>2556</v>
      </c>
      <c r="H3" s="36">
        <v>2557</v>
      </c>
      <c r="I3" s="36">
        <v>2558</v>
      </c>
      <c r="J3" s="36">
        <v>2559</v>
      </c>
      <c r="K3" s="36">
        <v>2560</v>
      </c>
      <c r="L3" s="36">
        <v>2561</v>
      </c>
      <c r="M3" s="78" t="s">
        <v>50</v>
      </c>
    </row>
    <row r="4" spans="1:13">
      <c r="A4" s="28" t="s">
        <v>223</v>
      </c>
      <c r="B4" s="324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>
      <c r="A5" s="28"/>
      <c r="B5" s="3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16"/>
      <c r="B6" s="34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>
      <c r="A7" s="16"/>
      <c r="B7" s="34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>
      <c r="A8" s="16"/>
      <c r="B8" s="34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>
      <c r="A9" s="16"/>
      <c r="B9" s="34">
        <v>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>
      <c r="A10" s="16"/>
      <c r="B10" s="34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16"/>
      <c r="B11" s="34">
        <v>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>
      <c r="A12" s="16"/>
      <c r="B12" s="34">
        <v>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>
      <c r="A13" s="16"/>
      <c r="B13" s="34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>
      <c r="A14" s="16"/>
      <c r="B14" s="34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16"/>
      <c r="B15" s="34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>
      <c r="A16" s="17"/>
      <c r="B16" s="34">
        <v>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>
      <c r="D17" s="25"/>
    </row>
    <row r="18" spans="1:13">
      <c r="A18" s="27" t="s">
        <v>222</v>
      </c>
      <c r="B18" s="29"/>
      <c r="C18" s="36" t="s">
        <v>2</v>
      </c>
      <c r="D18" s="36" t="s">
        <v>25</v>
      </c>
      <c r="E18" s="75" t="s">
        <v>49</v>
      </c>
      <c r="F18" s="48">
        <v>2555</v>
      </c>
      <c r="G18" s="36">
        <v>2556</v>
      </c>
      <c r="H18" s="36">
        <v>2557</v>
      </c>
      <c r="I18" s="36">
        <v>2558</v>
      </c>
      <c r="J18" s="36">
        <v>2559</v>
      </c>
      <c r="K18" s="36">
        <v>2560</v>
      </c>
      <c r="L18" s="36">
        <v>2561</v>
      </c>
      <c r="M18" s="78" t="s">
        <v>50</v>
      </c>
    </row>
    <row r="19" spans="1:13" ht="37.5">
      <c r="A19" s="28" t="s">
        <v>223</v>
      </c>
      <c r="B19" s="30">
        <v>1</v>
      </c>
      <c r="C19" s="289" t="s">
        <v>261</v>
      </c>
      <c r="D19" s="23" t="s">
        <v>235</v>
      </c>
      <c r="E19" s="90">
        <v>4.2</v>
      </c>
      <c r="F19" s="20"/>
      <c r="G19" s="20"/>
      <c r="H19" s="20">
        <v>657</v>
      </c>
      <c r="I19" s="20">
        <v>673</v>
      </c>
      <c r="J19" s="20">
        <v>676</v>
      </c>
      <c r="K19" s="20">
        <v>676</v>
      </c>
      <c r="L19" s="20">
        <v>689</v>
      </c>
      <c r="M19" s="294">
        <v>674.2</v>
      </c>
    </row>
    <row r="20" spans="1:13" ht="18.75">
      <c r="A20" s="16"/>
      <c r="B20" s="31">
        <v>2</v>
      </c>
      <c r="C20" s="289" t="s">
        <v>263</v>
      </c>
      <c r="D20" s="23" t="s">
        <v>234</v>
      </c>
      <c r="E20" s="90">
        <v>6.7</v>
      </c>
      <c r="F20" s="66"/>
      <c r="G20" s="66"/>
      <c r="H20" s="66">
        <v>1032</v>
      </c>
      <c r="I20" s="66">
        <v>1056</v>
      </c>
      <c r="J20" s="66">
        <v>1061</v>
      </c>
      <c r="K20" s="66">
        <v>1069</v>
      </c>
      <c r="L20" s="66">
        <v>1076</v>
      </c>
      <c r="M20" s="294">
        <v>1058.8</v>
      </c>
    </row>
    <row r="21" spans="1:13" ht="18.75">
      <c r="A21" s="16"/>
      <c r="B21" s="31">
        <v>3</v>
      </c>
      <c r="C21" s="289" t="s">
        <v>264</v>
      </c>
      <c r="D21" s="23" t="s">
        <v>234</v>
      </c>
      <c r="E21" s="90">
        <v>6.9</v>
      </c>
      <c r="F21" s="66"/>
      <c r="G21" s="66"/>
      <c r="H21" s="66">
        <v>1027</v>
      </c>
      <c r="I21" s="66">
        <v>1044</v>
      </c>
      <c r="J21" s="66">
        <v>1056</v>
      </c>
      <c r="K21" s="66">
        <v>1067</v>
      </c>
      <c r="L21" s="66">
        <v>1075</v>
      </c>
      <c r="M21" s="294">
        <v>1053.8</v>
      </c>
    </row>
    <row r="22" spans="1:13" ht="37.5">
      <c r="A22" s="16"/>
      <c r="B22" s="31">
        <v>4</v>
      </c>
      <c r="C22" s="289" t="s">
        <v>267</v>
      </c>
      <c r="D22" s="23" t="s">
        <v>234</v>
      </c>
      <c r="E22" s="90">
        <v>7.8</v>
      </c>
      <c r="F22" s="66"/>
      <c r="G22" s="66"/>
      <c r="H22" s="66">
        <v>1152</v>
      </c>
      <c r="I22" s="66">
        <v>1186</v>
      </c>
      <c r="J22" s="66">
        <v>1198</v>
      </c>
      <c r="K22" s="66">
        <v>1294</v>
      </c>
      <c r="L22" s="66">
        <v>1395</v>
      </c>
      <c r="M22" s="294">
        <v>1245</v>
      </c>
    </row>
    <row r="23" spans="1:13" ht="37.5">
      <c r="A23" s="16"/>
      <c r="B23" s="31">
        <v>4</v>
      </c>
      <c r="C23" s="289" t="s">
        <v>268</v>
      </c>
      <c r="D23" s="23" t="s">
        <v>234</v>
      </c>
      <c r="E23" s="90">
        <v>4.8</v>
      </c>
      <c r="F23" s="66"/>
      <c r="G23" s="66"/>
      <c r="H23" s="66">
        <v>148</v>
      </c>
      <c r="I23" s="66">
        <v>154</v>
      </c>
      <c r="J23" s="66">
        <v>161</v>
      </c>
      <c r="K23" s="66">
        <v>169</v>
      </c>
      <c r="L23" s="66">
        <v>174</v>
      </c>
      <c r="M23" s="294">
        <v>161.19999999999999</v>
      </c>
    </row>
    <row r="24" spans="1:13" ht="18.75">
      <c r="A24" s="16"/>
      <c r="B24" s="31">
        <v>5</v>
      </c>
      <c r="C24" s="289" t="s">
        <v>262</v>
      </c>
      <c r="D24" s="23" t="s">
        <v>235</v>
      </c>
      <c r="E24" s="90">
        <v>5.2</v>
      </c>
      <c r="F24" s="66"/>
      <c r="G24" s="66"/>
      <c r="H24" s="66">
        <v>291</v>
      </c>
      <c r="I24" s="66">
        <v>288</v>
      </c>
      <c r="J24" s="66">
        <v>311</v>
      </c>
      <c r="K24" s="66">
        <v>311</v>
      </c>
      <c r="L24" s="66">
        <v>330</v>
      </c>
      <c r="M24" s="294">
        <v>306.2</v>
      </c>
    </row>
    <row r="25" spans="1:13" ht="18.75">
      <c r="A25" s="16"/>
      <c r="B25" s="31">
        <v>6</v>
      </c>
      <c r="C25" s="289" t="s">
        <v>269</v>
      </c>
      <c r="D25" s="23" t="s">
        <v>234</v>
      </c>
      <c r="E25" s="90">
        <v>7.2</v>
      </c>
      <c r="F25" s="66"/>
      <c r="G25" s="66"/>
      <c r="H25" s="66">
        <v>378</v>
      </c>
      <c r="I25" s="66">
        <v>389</v>
      </c>
      <c r="J25" s="66">
        <v>401</v>
      </c>
      <c r="K25" s="66">
        <v>426</v>
      </c>
      <c r="L25" s="66">
        <v>444</v>
      </c>
      <c r="M25" s="294">
        <v>407.6</v>
      </c>
    </row>
    <row r="26" spans="1:13">
      <c r="A26" s="16"/>
      <c r="B26" s="31">
        <v>8</v>
      </c>
      <c r="C26" s="66"/>
      <c r="D26" s="20"/>
      <c r="E26" s="66"/>
      <c r="F26" s="66"/>
      <c r="G26" s="66"/>
      <c r="H26" s="66"/>
      <c r="I26" s="66"/>
      <c r="J26" s="66"/>
      <c r="K26" s="66"/>
      <c r="L26" s="66"/>
      <c r="M26" s="66"/>
    </row>
    <row r="27" spans="1:13">
      <c r="A27" s="16"/>
      <c r="B27" s="31">
        <v>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>
      <c r="A28" s="17"/>
      <c r="B28" s="31">
        <v>10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30" spans="1:13">
      <c r="A30" s="27" t="s">
        <v>296</v>
      </c>
      <c r="B30" s="33"/>
      <c r="C30" s="37" t="s">
        <v>2</v>
      </c>
      <c r="D30" s="36" t="s">
        <v>25</v>
      </c>
      <c r="E30" s="75" t="s">
        <v>49</v>
      </c>
      <c r="F30" s="48">
        <v>2555</v>
      </c>
      <c r="G30" s="36">
        <v>2556</v>
      </c>
      <c r="H30" s="36">
        <v>2557</v>
      </c>
      <c r="I30" s="36">
        <v>2558</v>
      </c>
      <c r="J30" s="36">
        <v>2559</v>
      </c>
      <c r="K30" s="36">
        <v>2560</v>
      </c>
      <c r="L30" s="36">
        <v>2561</v>
      </c>
      <c r="M30" s="78" t="s">
        <v>50</v>
      </c>
    </row>
    <row r="31" spans="1:13">
      <c r="A31" s="28" t="s">
        <v>223</v>
      </c>
      <c r="B31" s="34">
        <v>1</v>
      </c>
      <c r="C31" s="20" t="s">
        <v>297</v>
      </c>
      <c r="D31" s="20" t="s">
        <v>237</v>
      </c>
      <c r="E31" s="90">
        <v>5.2</v>
      </c>
      <c r="F31" s="22"/>
      <c r="G31" s="22"/>
      <c r="H31" s="67">
        <v>849</v>
      </c>
      <c r="I31" s="67">
        <v>831</v>
      </c>
      <c r="J31" s="67">
        <v>823</v>
      </c>
      <c r="K31" s="67">
        <v>827</v>
      </c>
      <c r="L31" s="67">
        <v>827</v>
      </c>
      <c r="M31" s="295">
        <v>831.4</v>
      </c>
    </row>
    <row r="32" spans="1:13">
      <c r="A32" s="24"/>
      <c r="B32" s="34">
        <v>2</v>
      </c>
      <c r="C32" s="66" t="s">
        <v>298</v>
      </c>
      <c r="D32" s="20" t="s">
        <v>237</v>
      </c>
      <c r="E32" s="90">
        <v>5</v>
      </c>
      <c r="F32" s="67"/>
      <c r="G32" s="67"/>
      <c r="H32" s="67">
        <v>186</v>
      </c>
      <c r="I32" s="67">
        <v>178</v>
      </c>
      <c r="J32" s="67">
        <v>174</v>
      </c>
      <c r="K32" s="67">
        <v>171</v>
      </c>
      <c r="L32" s="67">
        <v>171</v>
      </c>
      <c r="M32" s="295">
        <v>176</v>
      </c>
    </row>
    <row r="33" spans="1:13">
      <c r="A33" s="24"/>
      <c r="B33" s="272"/>
      <c r="C33" s="66" t="s">
        <v>299</v>
      </c>
      <c r="D33" s="20" t="s">
        <v>237</v>
      </c>
      <c r="E33" s="90">
        <v>4.0999999999999996</v>
      </c>
      <c r="F33" s="73"/>
      <c r="G33" s="73"/>
      <c r="H33" s="73">
        <v>340</v>
      </c>
      <c r="I33" s="73">
        <v>324</v>
      </c>
      <c r="J33" s="73">
        <v>324</v>
      </c>
      <c r="K33" s="73">
        <v>309</v>
      </c>
      <c r="L33" s="73">
        <v>309</v>
      </c>
      <c r="M33" s="295">
        <v>321.2</v>
      </c>
    </row>
    <row r="34" spans="1:13">
      <c r="A34" s="24"/>
      <c r="B34" s="34">
        <v>4</v>
      </c>
      <c r="C34" s="66" t="s">
        <v>300</v>
      </c>
      <c r="D34" s="20" t="s">
        <v>238</v>
      </c>
      <c r="E34" s="90">
        <v>3.7</v>
      </c>
      <c r="F34" s="67"/>
      <c r="G34" s="67"/>
      <c r="H34" s="67">
        <v>360</v>
      </c>
      <c r="I34" s="67">
        <v>371</v>
      </c>
      <c r="J34" s="67">
        <v>375</v>
      </c>
      <c r="K34" s="67">
        <v>374</v>
      </c>
      <c r="L34" s="67">
        <v>382</v>
      </c>
      <c r="M34" s="295">
        <v>372.4</v>
      </c>
    </row>
    <row r="35" spans="1:13">
      <c r="A35" s="24"/>
      <c r="B35" s="34">
        <v>5</v>
      </c>
      <c r="C35" s="66" t="s">
        <v>301</v>
      </c>
      <c r="D35" s="20" t="s">
        <v>238</v>
      </c>
      <c r="E35" s="90">
        <v>3.6</v>
      </c>
      <c r="F35" s="67"/>
      <c r="G35" s="67"/>
      <c r="H35" s="67">
        <v>575</v>
      </c>
      <c r="I35" s="67">
        <v>585</v>
      </c>
      <c r="J35" s="67">
        <v>535</v>
      </c>
      <c r="K35" s="67">
        <v>583</v>
      </c>
      <c r="L35" s="67">
        <v>565</v>
      </c>
      <c r="M35" s="295">
        <v>568.6</v>
      </c>
    </row>
    <row r="36" spans="1:13">
      <c r="A36" s="24"/>
      <c r="B36" s="34">
        <v>6</v>
      </c>
      <c r="C36" s="66" t="s">
        <v>302</v>
      </c>
      <c r="D36" s="20" t="s">
        <v>238</v>
      </c>
      <c r="E36" s="90">
        <v>4.4000000000000004</v>
      </c>
      <c r="F36" s="67"/>
      <c r="G36" s="67"/>
      <c r="H36" s="67">
        <v>474</v>
      </c>
      <c r="I36" s="67">
        <v>474</v>
      </c>
      <c r="J36" s="67">
        <v>472</v>
      </c>
      <c r="K36" s="67">
        <v>487</v>
      </c>
      <c r="L36" s="67">
        <v>497</v>
      </c>
      <c r="M36" s="295">
        <v>480.8</v>
      </c>
    </row>
    <row r="37" spans="1:13">
      <c r="A37" s="24"/>
      <c r="B37" s="34">
        <v>7</v>
      </c>
      <c r="C37" s="66" t="s">
        <v>304</v>
      </c>
      <c r="D37" s="20" t="s">
        <v>237</v>
      </c>
      <c r="E37" s="90">
        <v>3.8</v>
      </c>
      <c r="F37" s="67"/>
      <c r="G37" s="67"/>
      <c r="H37" s="67">
        <v>186</v>
      </c>
      <c r="I37" s="67">
        <v>192</v>
      </c>
      <c r="J37" s="67">
        <v>194</v>
      </c>
      <c r="K37" s="67">
        <v>197</v>
      </c>
      <c r="L37" s="67">
        <v>197</v>
      </c>
      <c r="M37" s="295">
        <v>193.2</v>
      </c>
    </row>
    <row r="38" spans="1:13">
      <c r="A38" s="24"/>
      <c r="B38" s="34">
        <v>8</v>
      </c>
      <c r="C38" s="66" t="s">
        <v>303</v>
      </c>
      <c r="D38" s="20" t="s">
        <v>238</v>
      </c>
      <c r="E38" s="90">
        <v>4.3</v>
      </c>
      <c r="F38" s="67"/>
      <c r="G38" s="67"/>
      <c r="H38" s="67">
        <v>175</v>
      </c>
      <c r="I38" s="67">
        <v>166</v>
      </c>
      <c r="J38" s="67">
        <v>172</v>
      </c>
      <c r="K38" s="67">
        <v>174</v>
      </c>
      <c r="L38" s="67">
        <v>173</v>
      </c>
      <c r="M38" s="295">
        <v>172</v>
      </c>
    </row>
    <row r="39" spans="1:13">
      <c r="A39" s="24"/>
      <c r="B39" s="34">
        <v>9</v>
      </c>
      <c r="C39" s="20" t="s">
        <v>305</v>
      </c>
      <c r="D39" s="20" t="s">
        <v>237</v>
      </c>
      <c r="E39" s="90">
        <v>2.8</v>
      </c>
      <c r="F39" s="67"/>
      <c r="G39" s="67"/>
      <c r="H39" s="67">
        <v>363</v>
      </c>
      <c r="I39" s="67">
        <v>369</v>
      </c>
      <c r="J39" s="67">
        <v>397</v>
      </c>
      <c r="K39" s="67">
        <v>389</v>
      </c>
      <c r="L39" s="67">
        <v>389</v>
      </c>
      <c r="M39" s="295">
        <v>381.4</v>
      </c>
    </row>
    <row r="40" spans="1:13">
      <c r="A40" s="24"/>
      <c r="B40" s="34">
        <v>10</v>
      </c>
      <c r="C40" s="67"/>
      <c r="D40" s="22"/>
      <c r="E40" s="67"/>
      <c r="F40" s="67"/>
      <c r="G40" s="67"/>
      <c r="H40" s="67"/>
      <c r="I40" s="67"/>
      <c r="J40" s="67"/>
      <c r="K40" s="67"/>
      <c r="L40" s="67"/>
      <c r="M40" s="67"/>
    </row>
    <row r="41" spans="1:13">
      <c r="A41" s="24"/>
      <c r="B41" s="34">
        <v>11</v>
      </c>
      <c r="C41" s="67"/>
      <c r="D41" s="22"/>
      <c r="E41" s="67"/>
      <c r="F41" s="67"/>
      <c r="G41" s="67"/>
      <c r="H41" s="67"/>
      <c r="I41" s="67"/>
      <c r="J41" s="67"/>
      <c r="K41" s="67"/>
      <c r="L41" s="67"/>
      <c r="M41" s="67"/>
    </row>
    <row r="42" spans="1:13">
      <c r="A42" s="24"/>
      <c r="B42" s="34">
        <v>12</v>
      </c>
      <c r="C42" s="67"/>
      <c r="D42" s="22"/>
      <c r="E42" s="67"/>
      <c r="F42" s="67"/>
      <c r="G42" s="67"/>
      <c r="H42" s="67"/>
      <c r="I42" s="67"/>
      <c r="J42" s="67"/>
      <c r="K42" s="67"/>
      <c r="L42" s="67"/>
      <c r="M42" s="67"/>
    </row>
    <row r="43" spans="1:13">
      <c r="A43" s="24"/>
      <c r="B43" s="34">
        <v>13</v>
      </c>
      <c r="C43" s="67"/>
      <c r="D43" s="22"/>
      <c r="E43" s="67"/>
      <c r="F43" s="67"/>
      <c r="G43" s="67"/>
      <c r="H43" s="67"/>
      <c r="I43" s="67"/>
      <c r="J43" s="67"/>
      <c r="K43" s="67"/>
      <c r="L43" s="67"/>
      <c r="M43" s="67"/>
    </row>
    <row r="44" spans="1:13">
      <c r="A44" s="45"/>
      <c r="B44" s="34">
        <v>14</v>
      </c>
      <c r="C44" s="67"/>
      <c r="D44" s="22"/>
      <c r="E44" s="67"/>
      <c r="F44" s="67"/>
      <c r="G44" s="67"/>
      <c r="H44" s="67"/>
      <c r="I44" s="67"/>
      <c r="J44" s="67"/>
      <c r="K44" s="67"/>
      <c r="L44" s="67"/>
      <c r="M44" s="67"/>
    </row>
    <row r="46" spans="1:13">
      <c r="A46" s="27" t="s">
        <v>342</v>
      </c>
      <c r="B46" s="33"/>
      <c r="C46" s="37" t="s">
        <v>2</v>
      </c>
      <c r="D46" s="36" t="s">
        <v>25</v>
      </c>
      <c r="E46" s="75" t="s">
        <v>49</v>
      </c>
      <c r="F46" s="48">
        <v>2555</v>
      </c>
      <c r="G46" s="36">
        <v>2556</v>
      </c>
      <c r="H46" s="36">
        <v>2557</v>
      </c>
      <c r="I46" s="36">
        <v>2558</v>
      </c>
      <c r="J46" s="36">
        <v>2559</v>
      </c>
      <c r="K46" s="36">
        <v>2560</v>
      </c>
      <c r="L46" s="36">
        <v>2561</v>
      </c>
      <c r="M46" s="78" t="s">
        <v>50</v>
      </c>
    </row>
    <row r="47" spans="1:13">
      <c r="A47" s="28" t="s">
        <v>223</v>
      </c>
      <c r="B47" s="34">
        <v>1</v>
      </c>
      <c r="C47" s="20" t="s">
        <v>312</v>
      </c>
      <c r="D47" s="22" t="s">
        <v>240</v>
      </c>
      <c r="E47" s="90">
        <v>3</v>
      </c>
      <c r="F47" s="22"/>
      <c r="G47" s="22"/>
      <c r="H47" s="22">
        <v>355</v>
      </c>
      <c r="I47" s="22">
        <v>355</v>
      </c>
      <c r="J47" s="22">
        <v>341</v>
      </c>
      <c r="K47" s="22">
        <v>340</v>
      </c>
      <c r="L47" s="22">
        <v>355</v>
      </c>
      <c r="M47" s="296">
        <v>349.2</v>
      </c>
    </row>
    <row r="48" spans="1:13">
      <c r="A48" s="24"/>
      <c r="B48" s="34">
        <v>2</v>
      </c>
      <c r="C48" s="67" t="s">
        <v>313</v>
      </c>
      <c r="D48" s="22" t="s">
        <v>240</v>
      </c>
      <c r="E48" s="90">
        <v>3.2</v>
      </c>
      <c r="F48" s="22"/>
      <c r="G48" s="22"/>
      <c r="H48" s="22">
        <v>384</v>
      </c>
      <c r="I48" s="22">
        <v>384</v>
      </c>
      <c r="J48" s="22">
        <v>396</v>
      </c>
      <c r="K48" s="22">
        <v>399</v>
      </c>
      <c r="L48" s="22">
        <v>461</v>
      </c>
      <c r="M48" s="296">
        <v>404.8</v>
      </c>
    </row>
    <row r="49" spans="1:13">
      <c r="A49" s="24"/>
      <c r="B49" s="34">
        <v>3</v>
      </c>
      <c r="C49" s="270" t="s">
        <v>314</v>
      </c>
      <c r="D49" s="22" t="s">
        <v>240</v>
      </c>
      <c r="E49" s="90">
        <v>3.3</v>
      </c>
      <c r="F49" s="22"/>
      <c r="G49" s="22"/>
      <c r="H49" s="22">
        <v>381</v>
      </c>
      <c r="I49" s="22">
        <v>381</v>
      </c>
      <c r="J49" s="22">
        <v>398</v>
      </c>
      <c r="K49" s="22">
        <v>397</v>
      </c>
      <c r="L49" s="22">
        <v>404</v>
      </c>
      <c r="M49" s="296">
        <v>392.2</v>
      </c>
    </row>
    <row r="50" spans="1:13">
      <c r="A50" s="24"/>
      <c r="B50" s="34">
        <v>4</v>
      </c>
      <c r="C50" s="67" t="s">
        <v>315</v>
      </c>
      <c r="D50" s="22" t="s">
        <v>240</v>
      </c>
      <c r="E50" s="90">
        <v>2.1</v>
      </c>
      <c r="F50" s="22"/>
      <c r="G50" s="22"/>
      <c r="H50" s="22">
        <v>180</v>
      </c>
      <c r="I50" s="22">
        <v>180</v>
      </c>
      <c r="J50" s="22">
        <v>173</v>
      </c>
      <c r="K50" s="22">
        <v>175</v>
      </c>
      <c r="L50" s="22">
        <v>195</v>
      </c>
      <c r="M50" s="296">
        <v>180.5</v>
      </c>
    </row>
    <row r="51" spans="1:13">
      <c r="A51" s="24"/>
      <c r="B51" s="34">
        <v>5</v>
      </c>
      <c r="C51" s="67" t="s">
        <v>316</v>
      </c>
      <c r="D51" s="22" t="s">
        <v>240</v>
      </c>
      <c r="E51" s="90">
        <v>2.1</v>
      </c>
      <c r="F51" s="22"/>
      <c r="G51" s="22"/>
      <c r="H51" s="22">
        <v>198</v>
      </c>
      <c r="I51" s="22">
        <v>198</v>
      </c>
      <c r="J51" s="22">
        <v>192</v>
      </c>
      <c r="K51" s="22">
        <v>190</v>
      </c>
      <c r="L51" s="22">
        <v>192</v>
      </c>
      <c r="M51" s="296">
        <v>194</v>
      </c>
    </row>
    <row r="52" spans="1:13">
      <c r="A52" s="24"/>
      <c r="B52" s="34">
        <v>6</v>
      </c>
      <c r="C52" s="67" t="s">
        <v>317</v>
      </c>
      <c r="D52" s="22" t="s">
        <v>240</v>
      </c>
      <c r="E52" s="90">
        <v>3</v>
      </c>
      <c r="F52" s="22"/>
      <c r="G52" s="22"/>
      <c r="H52" s="22">
        <v>262</v>
      </c>
      <c r="I52" s="22">
        <v>262</v>
      </c>
      <c r="J52" s="22">
        <v>272</v>
      </c>
      <c r="K52" s="22">
        <v>265</v>
      </c>
      <c r="L52" s="22">
        <v>271</v>
      </c>
      <c r="M52" s="296">
        <v>266.39999999999998</v>
      </c>
    </row>
    <row r="53" spans="1:13">
      <c r="A53" s="24"/>
      <c r="B53" s="34">
        <v>7</v>
      </c>
      <c r="C53" s="67" t="s">
        <v>318</v>
      </c>
      <c r="D53" s="22" t="s">
        <v>240</v>
      </c>
      <c r="E53" s="90">
        <v>2.8</v>
      </c>
      <c r="F53" s="22"/>
      <c r="G53" s="22"/>
      <c r="H53" s="22">
        <v>321</v>
      </c>
      <c r="I53" s="22">
        <v>321</v>
      </c>
      <c r="J53" s="22">
        <v>324</v>
      </c>
      <c r="K53" s="22">
        <v>331</v>
      </c>
      <c r="L53" s="22">
        <v>351</v>
      </c>
      <c r="M53" s="296">
        <v>329.6</v>
      </c>
    </row>
    <row r="54" spans="1:13">
      <c r="A54" s="24"/>
      <c r="B54" s="34">
        <v>8</v>
      </c>
      <c r="C54" s="67" t="s">
        <v>319</v>
      </c>
      <c r="D54" s="22" t="s">
        <v>240</v>
      </c>
      <c r="E54" s="90">
        <v>2.2000000000000002</v>
      </c>
      <c r="F54" s="22"/>
      <c r="G54" s="22"/>
      <c r="H54" s="22">
        <v>196</v>
      </c>
      <c r="I54" s="22">
        <v>196</v>
      </c>
      <c r="J54" s="22">
        <v>201</v>
      </c>
      <c r="K54" s="22">
        <v>209</v>
      </c>
      <c r="L54" s="22">
        <v>224</v>
      </c>
      <c r="M54" s="296">
        <v>205.2</v>
      </c>
    </row>
    <row r="55" spans="1:13">
      <c r="A55" s="24"/>
      <c r="B55" s="34">
        <v>9</v>
      </c>
      <c r="C55" s="67" t="s">
        <v>320</v>
      </c>
      <c r="D55" s="22" t="s">
        <v>240</v>
      </c>
      <c r="E55" s="90">
        <v>2.8</v>
      </c>
      <c r="F55" s="22"/>
      <c r="G55" s="22"/>
      <c r="H55" s="22">
        <v>451</v>
      </c>
      <c r="I55" s="22">
        <v>451</v>
      </c>
      <c r="J55" s="22">
        <v>455</v>
      </c>
      <c r="K55" s="22">
        <v>455</v>
      </c>
      <c r="L55" s="22">
        <v>475</v>
      </c>
      <c r="M55" s="296">
        <v>457.4</v>
      </c>
    </row>
    <row r="56" spans="1:13">
      <c r="A56" s="24"/>
      <c r="B56" s="34">
        <v>10</v>
      </c>
      <c r="C56" s="22"/>
      <c r="D56" s="67"/>
      <c r="E56" s="22"/>
      <c r="F56" s="22"/>
      <c r="G56" s="22"/>
      <c r="H56" s="22"/>
      <c r="I56" s="22"/>
      <c r="J56" s="22"/>
      <c r="K56" s="22"/>
      <c r="L56" s="22"/>
      <c r="M56" s="22"/>
    </row>
    <row r="57" spans="1:13">
      <c r="A57" s="24"/>
      <c r="B57" s="34">
        <v>11</v>
      </c>
      <c r="C57" s="22"/>
      <c r="D57" s="67"/>
      <c r="E57" s="22"/>
      <c r="F57" s="22"/>
      <c r="G57" s="22"/>
      <c r="H57" s="22"/>
      <c r="I57" s="22"/>
      <c r="J57" s="22"/>
      <c r="K57" s="22"/>
      <c r="L57" s="22"/>
      <c r="M57" s="22"/>
    </row>
    <row r="58" spans="1:13">
      <c r="A58" s="24"/>
      <c r="B58" s="34">
        <v>12</v>
      </c>
      <c r="C58" s="22"/>
      <c r="D58" s="67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45"/>
      <c r="B59" s="34">
        <v>13</v>
      </c>
      <c r="C59" s="22"/>
      <c r="D59" s="67"/>
      <c r="E59" s="22"/>
      <c r="F59" s="22"/>
      <c r="G59" s="22"/>
      <c r="H59" s="22"/>
      <c r="I59" s="22"/>
      <c r="J59" s="22"/>
      <c r="K59" s="22"/>
      <c r="L59" s="22"/>
      <c r="M59" s="22"/>
    </row>
    <row r="61" spans="1:13">
      <c r="A61" s="27" t="s">
        <v>343</v>
      </c>
      <c r="B61" s="33"/>
      <c r="C61" s="37" t="s">
        <v>2</v>
      </c>
      <c r="D61" s="36" t="s">
        <v>25</v>
      </c>
      <c r="E61" s="75" t="s">
        <v>49</v>
      </c>
      <c r="F61" s="48">
        <v>2555</v>
      </c>
      <c r="G61" s="36">
        <v>2556</v>
      </c>
      <c r="H61" s="36">
        <v>2557</v>
      </c>
      <c r="I61" s="36">
        <v>2558</v>
      </c>
      <c r="J61" s="36">
        <v>2559</v>
      </c>
      <c r="K61" s="36">
        <v>2560</v>
      </c>
      <c r="L61" s="36">
        <v>2561</v>
      </c>
      <c r="M61" s="78" t="s">
        <v>50</v>
      </c>
    </row>
    <row r="62" spans="1:13">
      <c r="A62" s="28" t="s">
        <v>223</v>
      </c>
      <c r="B62" s="34">
        <v>1</v>
      </c>
      <c r="C62" s="20" t="s">
        <v>329</v>
      </c>
      <c r="D62" s="67" t="s">
        <v>242</v>
      </c>
      <c r="E62" s="90">
        <v>55.6</v>
      </c>
      <c r="F62" s="22"/>
      <c r="G62" s="22"/>
      <c r="H62" s="22">
        <v>531</v>
      </c>
      <c r="I62" s="22">
        <v>540</v>
      </c>
      <c r="J62" s="22">
        <v>524</v>
      </c>
      <c r="K62" s="22">
        <v>526</v>
      </c>
      <c r="L62" s="22">
        <v>528</v>
      </c>
      <c r="M62" s="297">
        <v>529.79999999999995</v>
      </c>
    </row>
    <row r="63" spans="1:13">
      <c r="A63" s="16"/>
      <c r="B63" s="34">
        <v>2</v>
      </c>
      <c r="C63" s="22" t="s">
        <v>330</v>
      </c>
      <c r="D63" s="67" t="s">
        <v>242</v>
      </c>
      <c r="E63" s="90">
        <v>98.9</v>
      </c>
      <c r="F63" s="22"/>
      <c r="G63" s="22"/>
      <c r="H63" s="22">
        <v>241</v>
      </c>
      <c r="I63" s="22">
        <v>238</v>
      </c>
      <c r="J63" s="22">
        <v>238</v>
      </c>
      <c r="K63" s="22">
        <v>307</v>
      </c>
      <c r="L63" s="22">
        <v>237</v>
      </c>
      <c r="M63" s="297">
        <v>252.2</v>
      </c>
    </row>
    <row r="64" spans="1:13">
      <c r="A64" s="16"/>
      <c r="B64" s="34">
        <v>3</v>
      </c>
      <c r="C64" s="22" t="s">
        <v>331</v>
      </c>
      <c r="D64" s="67" t="s">
        <v>242</v>
      </c>
      <c r="E64" s="90">
        <v>113</v>
      </c>
      <c r="F64" s="22"/>
      <c r="G64" s="22"/>
      <c r="H64" s="22">
        <v>490</v>
      </c>
      <c r="I64" s="22">
        <v>495</v>
      </c>
      <c r="J64" s="22">
        <v>488</v>
      </c>
      <c r="K64" s="22">
        <v>497</v>
      </c>
      <c r="L64" s="22">
        <v>486</v>
      </c>
      <c r="M64" s="297">
        <v>491.2</v>
      </c>
    </row>
    <row r="65" spans="1:13">
      <c r="A65" s="16"/>
      <c r="B65" s="34">
        <v>4</v>
      </c>
      <c r="C65" s="22" t="s">
        <v>332</v>
      </c>
      <c r="D65" s="67" t="s">
        <v>243</v>
      </c>
      <c r="E65" s="90">
        <v>30.3</v>
      </c>
      <c r="F65" s="22"/>
      <c r="G65" s="22"/>
      <c r="H65" s="22">
        <v>1975</v>
      </c>
      <c r="I65" s="22">
        <v>1988</v>
      </c>
      <c r="J65" s="22">
        <v>2140</v>
      </c>
      <c r="K65" s="22">
        <v>2158</v>
      </c>
      <c r="L65" s="22">
        <v>2159</v>
      </c>
      <c r="M65" s="297">
        <v>2084</v>
      </c>
    </row>
    <row r="66" spans="1:13">
      <c r="A66" s="16"/>
      <c r="B66" s="34">
        <v>5</v>
      </c>
      <c r="C66" s="22" t="s">
        <v>333</v>
      </c>
      <c r="D66" s="67" t="s">
        <v>243</v>
      </c>
      <c r="E66" s="90">
        <v>19.2</v>
      </c>
      <c r="F66" s="22"/>
      <c r="G66" s="22"/>
      <c r="H66" s="22">
        <v>1032</v>
      </c>
      <c r="I66" s="22">
        <v>1045</v>
      </c>
      <c r="J66" s="22">
        <v>1175</v>
      </c>
      <c r="K66" s="22">
        <v>1170</v>
      </c>
      <c r="L66" s="22">
        <v>1171</v>
      </c>
      <c r="M66" s="297">
        <v>1118.5999999999999</v>
      </c>
    </row>
    <row r="67" spans="1:13">
      <c r="A67" s="16"/>
      <c r="B67" s="34">
        <v>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>
      <c r="A68" s="16"/>
      <c r="B68" s="34">
        <v>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>
      <c r="A69" s="16"/>
      <c r="B69" s="34">
        <v>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>
      <c r="A70" s="16"/>
      <c r="B70" s="34">
        <v>9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>
      <c r="A71" s="17"/>
      <c r="B71" s="34">
        <v>10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>
      <c r="D72" s="25"/>
    </row>
    <row r="73" spans="1:13">
      <c r="A73" s="27" t="s">
        <v>222</v>
      </c>
      <c r="B73" s="33"/>
      <c r="C73" s="37" t="s">
        <v>2</v>
      </c>
      <c r="D73" s="36" t="s">
        <v>25</v>
      </c>
      <c r="E73" s="75" t="s">
        <v>49</v>
      </c>
      <c r="F73" s="48">
        <v>2555</v>
      </c>
      <c r="G73" s="36">
        <v>2556</v>
      </c>
      <c r="H73" s="36">
        <v>2557</v>
      </c>
      <c r="I73" s="36">
        <v>2558</v>
      </c>
      <c r="J73" s="36">
        <v>2559</v>
      </c>
      <c r="K73" s="36">
        <v>2560</v>
      </c>
      <c r="L73" s="36">
        <v>2561</v>
      </c>
      <c r="M73" s="78" t="s">
        <v>50</v>
      </c>
    </row>
    <row r="74" spans="1:13">
      <c r="A74" s="28" t="s">
        <v>223</v>
      </c>
      <c r="B74" s="34">
        <v>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>
      <c r="A75" s="16"/>
      <c r="B75" s="34">
        <v>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>
      <c r="A76" s="16"/>
      <c r="B76" s="34">
        <v>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>
      <c r="A77" s="16"/>
      <c r="B77" s="34">
        <v>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>
      <c r="A78" s="16"/>
      <c r="B78" s="34">
        <v>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>
      <c r="A79" s="16"/>
      <c r="B79" s="34">
        <v>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>
      <c r="A80" s="16"/>
      <c r="B80" s="34">
        <v>7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>
      <c r="A81" s="17"/>
      <c r="B81" s="34">
        <v>8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3" spans="1:13">
      <c r="A83" s="27" t="s">
        <v>222</v>
      </c>
      <c r="B83" s="33"/>
      <c r="C83" s="37" t="s">
        <v>2</v>
      </c>
      <c r="D83" s="36" t="s">
        <v>25</v>
      </c>
      <c r="E83" s="75" t="s">
        <v>49</v>
      </c>
      <c r="F83" s="48">
        <v>2555</v>
      </c>
      <c r="G83" s="36">
        <v>2556</v>
      </c>
      <c r="H83" s="36">
        <v>2557</v>
      </c>
      <c r="I83" s="36">
        <v>2558</v>
      </c>
      <c r="J83" s="36">
        <v>2559</v>
      </c>
      <c r="K83" s="36">
        <v>2560</v>
      </c>
      <c r="L83" s="36">
        <v>2561</v>
      </c>
      <c r="M83" s="78" t="s">
        <v>50</v>
      </c>
    </row>
    <row r="84" spans="1:13">
      <c r="A84" s="28" t="s">
        <v>223</v>
      </c>
      <c r="B84" s="34">
        <v>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>
      <c r="A85" s="16"/>
      <c r="B85" s="34">
        <v>2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3">
      <c r="A86" s="16"/>
      <c r="B86" s="34">
        <v>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13">
      <c r="A87" s="16"/>
      <c r="B87" s="34">
        <v>4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>
      <c r="A88" s="16"/>
      <c r="B88" s="34">
        <v>5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>
      <c r="A89" s="16"/>
      <c r="B89" s="34">
        <v>6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>
      <c r="A90" s="17"/>
      <c r="B90" s="34">
        <v>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</sheetData>
  <mergeCells count="1"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8"/>
  <sheetViews>
    <sheetView workbookViewId="0">
      <pane ySplit="2" topLeftCell="A30" activePane="bottomLeft" state="frozen"/>
      <selection pane="bottomLeft" activeCell="C41" sqref="C41"/>
    </sheetView>
  </sheetViews>
  <sheetFormatPr defaultRowHeight="15"/>
  <cols>
    <col min="1" max="1" width="12.7109375" style="12" bestFit="1" customWidth="1"/>
    <col min="2" max="2" width="2.85546875" style="32" bestFit="1" customWidth="1"/>
    <col min="3" max="3" width="12" style="12" customWidth="1"/>
    <col min="4" max="4" width="14.42578125" style="12" customWidth="1"/>
    <col min="5" max="5" width="29.28515625" customWidth="1"/>
    <col min="6" max="6" width="17.42578125" customWidth="1"/>
    <col min="7" max="7" width="25.42578125" customWidth="1"/>
  </cols>
  <sheetData>
    <row r="1" spans="1:7" ht="18.75">
      <c r="A1" s="51" t="s">
        <v>224</v>
      </c>
      <c r="E1" s="119" t="s">
        <v>61</v>
      </c>
      <c r="F1" s="119" t="s">
        <v>62</v>
      </c>
      <c r="G1" s="119" t="s">
        <v>63</v>
      </c>
    </row>
    <row r="2" spans="1:7" ht="18.75">
      <c r="A2" s="100" t="s">
        <v>1</v>
      </c>
      <c r="C2" s="77"/>
      <c r="D2" s="77"/>
      <c r="E2" s="119">
        <v>3</v>
      </c>
      <c r="F2" s="119">
        <v>2</v>
      </c>
      <c r="G2" s="119">
        <v>1</v>
      </c>
    </row>
    <row r="3" spans="1:7">
      <c r="A3" s="27" t="s">
        <v>222</v>
      </c>
      <c r="B3" s="39"/>
      <c r="C3" s="101" t="s">
        <v>44</v>
      </c>
      <c r="D3" s="36" t="s">
        <v>25</v>
      </c>
      <c r="E3" s="90"/>
      <c r="F3" s="90"/>
      <c r="G3" s="90"/>
    </row>
    <row r="4" spans="1:7">
      <c r="A4" s="28" t="s">
        <v>223</v>
      </c>
      <c r="B4" s="324">
        <v>1</v>
      </c>
      <c r="C4" s="22"/>
      <c r="D4" s="22"/>
      <c r="E4" s="90"/>
      <c r="F4" s="90"/>
      <c r="G4" s="90"/>
    </row>
    <row r="5" spans="1:7">
      <c r="A5" s="28"/>
      <c r="B5" s="325"/>
      <c r="C5" s="22"/>
      <c r="D5" s="22"/>
      <c r="E5" s="90"/>
      <c r="F5" s="90"/>
      <c r="G5" s="90"/>
    </row>
    <row r="6" spans="1:7">
      <c r="A6" s="16"/>
      <c r="B6" s="34">
        <v>2</v>
      </c>
      <c r="C6" s="22"/>
      <c r="D6" s="22"/>
      <c r="E6" s="90"/>
      <c r="F6" s="90"/>
      <c r="G6" s="90"/>
    </row>
    <row r="7" spans="1:7">
      <c r="A7" s="16"/>
      <c r="B7" s="34">
        <v>3</v>
      </c>
      <c r="C7" s="22"/>
      <c r="D7" s="22"/>
      <c r="E7" s="90"/>
      <c r="F7" s="90"/>
      <c r="G7" s="90"/>
    </row>
    <row r="8" spans="1:7">
      <c r="A8" s="16"/>
      <c r="B8" s="34">
        <v>4</v>
      </c>
      <c r="C8" s="22"/>
      <c r="D8" s="22"/>
      <c r="E8" s="90"/>
      <c r="F8" s="90"/>
      <c r="G8" s="90"/>
    </row>
    <row r="9" spans="1:7">
      <c r="A9" s="16"/>
      <c r="B9" s="34">
        <v>5</v>
      </c>
      <c r="C9" s="22"/>
      <c r="D9" s="22"/>
      <c r="E9" s="90"/>
      <c r="F9" s="90"/>
      <c r="G9" s="90"/>
    </row>
    <row r="10" spans="1:7">
      <c r="A10" s="16"/>
      <c r="B10" s="34">
        <v>6</v>
      </c>
      <c r="C10" s="22"/>
      <c r="D10" s="22"/>
      <c r="E10" s="90"/>
      <c r="F10" s="90"/>
      <c r="G10" s="90"/>
    </row>
    <row r="11" spans="1:7">
      <c r="A11" s="16"/>
      <c r="B11" s="34">
        <v>7</v>
      </c>
      <c r="C11" s="22"/>
      <c r="D11" s="22"/>
      <c r="E11" s="90"/>
      <c r="F11" s="90"/>
      <c r="G11" s="90"/>
    </row>
    <row r="12" spans="1:7">
      <c r="A12" s="16"/>
      <c r="B12" s="34">
        <v>8</v>
      </c>
      <c r="C12" s="22"/>
      <c r="D12" s="22"/>
      <c r="E12" s="90"/>
      <c r="F12" s="90"/>
      <c r="G12" s="90"/>
    </row>
    <row r="13" spans="1:7">
      <c r="A13" s="16"/>
      <c r="B13" s="34">
        <v>9</v>
      </c>
      <c r="C13" s="22"/>
      <c r="D13" s="22"/>
      <c r="E13" s="90"/>
      <c r="F13" s="90"/>
      <c r="G13" s="90"/>
    </row>
    <row r="14" spans="1:7">
      <c r="A14" s="16"/>
      <c r="B14" s="34">
        <v>10</v>
      </c>
      <c r="C14" s="22"/>
      <c r="D14" s="22"/>
      <c r="E14" s="90"/>
      <c r="F14" s="90"/>
      <c r="G14" s="90"/>
    </row>
    <row r="15" spans="1:7">
      <c r="A15" s="16"/>
      <c r="B15" s="34">
        <v>11</v>
      </c>
      <c r="C15" s="22"/>
      <c r="D15" s="22"/>
      <c r="E15" s="90"/>
      <c r="F15" s="90"/>
      <c r="G15" s="90"/>
    </row>
    <row r="16" spans="1:7">
      <c r="A16" s="17"/>
      <c r="B16" s="34">
        <v>12</v>
      </c>
      <c r="C16" s="22"/>
      <c r="D16" s="22"/>
      <c r="E16" s="90"/>
      <c r="F16" s="90"/>
      <c r="G16" s="90"/>
    </row>
    <row r="17" spans="1:7">
      <c r="A17" s="16"/>
      <c r="B17" s="95"/>
      <c r="C17" s="22"/>
      <c r="D17" s="25"/>
      <c r="E17" s="90"/>
      <c r="F17" s="90"/>
      <c r="G17" s="90"/>
    </row>
    <row r="18" spans="1:7">
      <c r="A18" s="27" t="s">
        <v>222</v>
      </c>
      <c r="B18" s="29"/>
      <c r="C18" s="36" t="s">
        <v>2</v>
      </c>
      <c r="D18" s="36" t="s">
        <v>25</v>
      </c>
      <c r="E18" s="90"/>
      <c r="F18" s="90"/>
      <c r="G18" s="90"/>
    </row>
    <row r="19" spans="1:7">
      <c r="A19" s="28" t="s">
        <v>223</v>
      </c>
      <c r="B19" s="30">
        <v>1</v>
      </c>
      <c r="C19" s="20"/>
      <c r="D19" s="20"/>
      <c r="E19" s="90"/>
      <c r="F19" s="90"/>
      <c r="G19" s="90"/>
    </row>
    <row r="20" spans="1:7">
      <c r="A20" s="16"/>
      <c r="B20" s="31">
        <v>2</v>
      </c>
      <c r="C20" s="66"/>
      <c r="D20" s="20"/>
      <c r="E20" s="90"/>
      <c r="F20" s="90"/>
      <c r="G20" s="90"/>
    </row>
    <row r="21" spans="1:7">
      <c r="A21" s="16"/>
      <c r="B21" s="31">
        <v>3</v>
      </c>
      <c r="C21" s="66"/>
      <c r="D21" s="20"/>
      <c r="E21" s="90"/>
      <c r="F21" s="90"/>
      <c r="G21" s="90"/>
    </row>
    <row r="22" spans="1:7">
      <c r="A22" s="16"/>
      <c r="B22" s="31">
        <v>4</v>
      </c>
      <c r="C22" s="66"/>
      <c r="D22" s="20"/>
      <c r="E22" s="90"/>
      <c r="F22" s="90"/>
      <c r="G22" s="90"/>
    </row>
    <row r="23" spans="1:7">
      <c r="A23" s="16"/>
      <c r="B23" s="31">
        <v>5</v>
      </c>
      <c r="C23" s="66"/>
      <c r="D23" s="20"/>
      <c r="E23" s="90"/>
      <c r="F23" s="90"/>
      <c r="G23" s="90"/>
    </row>
    <row r="24" spans="1:7">
      <c r="A24" s="16"/>
      <c r="B24" s="31">
        <v>6</v>
      </c>
      <c r="C24" s="66"/>
      <c r="D24" s="20"/>
      <c r="E24" s="90"/>
      <c r="F24" s="90"/>
      <c r="G24" s="90"/>
    </row>
    <row r="25" spans="1:7">
      <c r="A25" s="16"/>
      <c r="B25" s="31">
        <v>7</v>
      </c>
      <c r="C25" s="66"/>
      <c r="D25" s="20"/>
      <c r="E25" s="90"/>
      <c r="F25" s="90"/>
      <c r="G25" s="90"/>
    </row>
    <row r="26" spans="1:7">
      <c r="A26" s="16"/>
      <c r="B26" s="31">
        <v>8</v>
      </c>
      <c r="C26" s="66"/>
      <c r="D26" s="20"/>
      <c r="E26" s="90"/>
      <c r="F26" s="90"/>
      <c r="G26" s="90"/>
    </row>
    <row r="27" spans="1:7">
      <c r="A27" s="16"/>
      <c r="B27" s="31">
        <v>9</v>
      </c>
      <c r="C27" s="20"/>
      <c r="D27" s="20"/>
      <c r="E27" s="90"/>
      <c r="F27" s="90"/>
      <c r="G27" s="90"/>
    </row>
    <row r="28" spans="1:7">
      <c r="A28" s="17"/>
      <c r="B28" s="31">
        <v>10</v>
      </c>
      <c r="C28" s="20"/>
      <c r="D28" s="20"/>
      <c r="E28" s="90"/>
      <c r="F28" s="90"/>
      <c r="G28" s="90"/>
    </row>
    <row r="29" spans="1:7">
      <c r="A29" s="16"/>
      <c r="B29" s="31"/>
      <c r="C29" s="20"/>
      <c r="E29" s="90"/>
      <c r="F29" s="90"/>
      <c r="G29" s="90"/>
    </row>
    <row r="30" spans="1:7">
      <c r="A30" s="27" t="s">
        <v>344</v>
      </c>
      <c r="B30" s="33"/>
      <c r="C30" s="37" t="s">
        <v>2</v>
      </c>
      <c r="D30" s="36" t="s">
        <v>25</v>
      </c>
      <c r="E30" s="90"/>
      <c r="F30" s="90"/>
      <c r="G30" s="90"/>
    </row>
    <row r="31" spans="1:7" ht="37.5">
      <c r="A31" s="28" t="s">
        <v>223</v>
      </c>
      <c r="B31" s="34">
        <v>1</v>
      </c>
      <c r="C31" s="289" t="s">
        <v>261</v>
      </c>
      <c r="D31" s="23" t="s">
        <v>235</v>
      </c>
      <c r="E31" s="146"/>
      <c r="F31" s="146"/>
      <c r="G31" s="146">
        <v>1</v>
      </c>
    </row>
    <row r="32" spans="1:7" ht="18.75">
      <c r="A32" s="24"/>
      <c r="B32" s="34">
        <v>2</v>
      </c>
      <c r="C32" s="289" t="s">
        <v>263</v>
      </c>
      <c r="D32" s="23" t="s">
        <v>234</v>
      </c>
      <c r="E32" s="146"/>
      <c r="F32" s="146"/>
      <c r="G32" s="146">
        <v>1</v>
      </c>
    </row>
    <row r="33" spans="1:7" ht="18.75">
      <c r="A33" s="24"/>
      <c r="B33" s="272">
        <v>3</v>
      </c>
      <c r="C33" s="289" t="s">
        <v>264</v>
      </c>
      <c r="D33" s="23" t="s">
        <v>234</v>
      </c>
      <c r="E33" s="146">
        <v>3</v>
      </c>
      <c r="F33" s="146"/>
      <c r="G33" s="146"/>
    </row>
    <row r="34" spans="1:7" ht="37.5">
      <c r="A34" s="24"/>
      <c r="B34" s="34">
        <v>4</v>
      </c>
      <c r="C34" s="289" t="s">
        <v>267</v>
      </c>
      <c r="D34" s="23" t="s">
        <v>234</v>
      </c>
      <c r="E34" s="146">
        <v>3</v>
      </c>
      <c r="F34" s="146"/>
      <c r="G34" s="146"/>
    </row>
    <row r="35" spans="1:7" ht="37.5">
      <c r="A35" s="24"/>
      <c r="B35" s="34">
        <v>4</v>
      </c>
      <c r="C35" s="289" t="s">
        <v>268</v>
      </c>
      <c r="D35" s="23" t="s">
        <v>234</v>
      </c>
      <c r="E35" s="146"/>
      <c r="F35" s="146"/>
      <c r="G35" s="146">
        <v>1</v>
      </c>
    </row>
    <row r="36" spans="1:7" ht="18.75">
      <c r="A36" s="24"/>
      <c r="B36" s="34">
        <v>5</v>
      </c>
      <c r="C36" s="289" t="s">
        <v>262</v>
      </c>
      <c r="D36" s="23" t="s">
        <v>235</v>
      </c>
      <c r="E36" s="146"/>
      <c r="F36" s="146"/>
      <c r="G36" s="146">
        <v>1</v>
      </c>
    </row>
    <row r="37" spans="1:7" ht="18.75">
      <c r="A37" s="24"/>
      <c r="B37" s="34">
        <v>6</v>
      </c>
      <c r="C37" s="289" t="s">
        <v>269</v>
      </c>
      <c r="D37" s="23" t="s">
        <v>234</v>
      </c>
      <c r="E37" s="146"/>
      <c r="F37" s="146"/>
      <c r="G37" s="146">
        <v>1</v>
      </c>
    </row>
    <row r="38" spans="1:7">
      <c r="A38" s="24"/>
      <c r="B38" s="34">
        <v>8</v>
      </c>
      <c r="C38" s="67"/>
      <c r="D38" s="22"/>
      <c r="E38" s="146"/>
      <c r="F38" s="146"/>
      <c r="G38" s="146"/>
    </row>
    <row r="39" spans="1:7">
      <c r="A39" s="24"/>
      <c r="B39" s="34">
        <v>9</v>
      </c>
      <c r="C39" s="67"/>
      <c r="D39" s="22"/>
      <c r="E39" s="90"/>
      <c r="F39" s="90"/>
      <c r="G39" s="90"/>
    </row>
    <row r="40" spans="1:7">
      <c r="A40" s="24"/>
      <c r="B40" s="34">
        <v>10</v>
      </c>
      <c r="C40" s="67"/>
      <c r="D40" s="22"/>
      <c r="E40" s="90"/>
      <c r="F40" s="90"/>
      <c r="G40" s="90"/>
    </row>
    <row r="41" spans="1:7">
      <c r="A41" s="24"/>
      <c r="B41" s="34">
        <v>11</v>
      </c>
      <c r="C41" s="67"/>
      <c r="D41" s="22"/>
      <c r="E41" s="90"/>
      <c r="F41" s="90"/>
      <c r="G41" s="90"/>
    </row>
    <row r="42" spans="1:7">
      <c r="A42" s="24"/>
      <c r="B42" s="34">
        <v>12</v>
      </c>
      <c r="C42" s="67"/>
      <c r="D42" s="22"/>
      <c r="E42" s="90"/>
      <c r="F42" s="90"/>
      <c r="G42" s="90"/>
    </row>
    <row r="43" spans="1:7">
      <c r="A43" s="24"/>
      <c r="B43" s="34">
        <v>13</v>
      </c>
      <c r="C43" s="67"/>
      <c r="D43" s="22"/>
      <c r="E43" s="90"/>
      <c r="F43" s="90"/>
      <c r="G43" s="90"/>
    </row>
    <row r="44" spans="1:7">
      <c r="A44" s="45"/>
      <c r="B44" s="34">
        <v>14</v>
      </c>
      <c r="C44" s="67"/>
      <c r="D44" s="22"/>
      <c r="E44" s="90"/>
      <c r="F44" s="90"/>
      <c r="G44" s="90"/>
    </row>
    <row r="45" spans="1:7">
      <c r="A45" s="24"/>
      <c r="B45" s="34"/>
      <c r="C45" s="67"/>
      <c r="E45" s="90"/>
      <c r="F45" s="90"/>
      <c r="G45" s="90"/>
    </row>
    <row r="46" spans="1:7">
      <c r="A46" s="27" t="s">
        <v>296</v>
      </c>
      <c r="B46" s="33"/>
      <c r="C46" s="37" t="s">
        <v>2</v>
      </c>
      <c r="D46" s="36" t="s">
        <v>25</v>
      </c>
      <c r="E46" s="90"/>
      <c r="F46" s="90"/>
      <c r="G46" s="90"/>
    </row>
    <row r="47" spans="1:7">
      <c r="A47" s="28" t="s">
        <v>223</v>
      </c>
      <c r="B47" s="34">
        <v>1</v>
      </c>
      <c r="C47" s="20" t="s">
        <v>297</v>
      </c>
      <c r="D47" s="20" t="s">
        <v>237</v>
      </c>
      <c r="E47" s="90"/>
      <c r="F47" s="90"/>
      <c r="G47" s="90">
        <v>1</v>
      </c>
    </row>
    <row r="48" spans="1:7">
      <c r="A48" s="24"/>
      <c r="B48" s="34">
        <v>2</v>
      </c>
      <c r="C48" s="66" t="s">
        <v>298</v>
      </c>
      <c r="D48" s="20" t="s">
        <v>237</v>
      </c>
      <c r="E48" s="90"/>
      <c r="F48" s="90"/>
      <c r="G48" s="90">
        <v>1</v>
      </c>
    </row>
    <row r="49" spans="1:7">
      <c r="A49" s="24"/>
      <c r="B49" s="34">
        <v>3</v>
      </c>
      <c r="C49" s="66" t="s">
        <v>299</v>
      </c>
      <c r="D49" s="20" t="s">
        <v>237</v>
      </c>
      <c r="E49" s="90"/>
      <c r="F49" s="90"/>
      <c r="G49" s="90">
        <v>1</v>
      </c>
    </row>
    <row r="50" spans="1:7">
      <c r="A50" s="24"/>
      <c r="B50" s="34">
        <v>4</v>
      </c>
      <c r="C50" s="66" t="s">
        <v>300</v>
      </c>
      <c r="D50" s="20" t="s">
        <v>238</v>
      </c>
      <c r="E50" s="90"/>
      <c r="F50" s="90"/>
      <c r="G50" s="90">
        <v>1</v>
      </c>
    </row>
    <row r="51" spans="1:7">
      <c r="A51" s="24"/>
      <c r="B51" s="34">
        <v>5</v>
      </c>
      <c r="C51" s="66" t="s">
        <v>301</v>
      </c>
      <c r="D51" s="20" t="s">
        <v>238</v>
      </c>
      <c r="E51" s="90"/>
      <c r="F51" s="90"/>
      <c r="G51" s="90">
        <v>1</v>
      </c>
    </row>
    <row r="52" spans="1:7">
      <c r="A52" s="24"/>
      <c r="B52" s="34">
        <v>6</v>
      </c>
      <c r="C52" s="66" t="s">
        <v>302</v>
      </c>
      <c r="D52" s="20" t="s">
        <v>238</v>
      </c>
      <c r="E52" s="90"/>
      <c r="F52" s="90"/>
      <c r="G52" s="90">
        <v>1</v>
      </c>
    </row>
    <row r="53" spans="1:7">
      <c r="A53" s="24"/>
      <c r="B53" s="34">
        <v>7</v>
      </c>
      <c r="C53" s="66" t="s">
        <v>304</v>
      </c>
      <c r="D53" s="20" t="s">
        <v>237</v>
      </c>
      <c r="E53" s="90"/>
      <c r="F53" s="90"/>
      <c r="G53" s="90">
        <v>1</v>
      </c>
    </row>
    <row r="54" spans="1:7">
      <c r="A54" s="24"/>
      <c r="B54" s="34">
        <v>8</v>
      </c>
      <c r="C54" s="66" t="s">
        <v>303</v>
      </c>
      <c r="D54" s="20" t="s">
        <v>238</v>
      </c>
      <c r="E54" s="90"/>
      <c r="F54" s="90"/>
      <c r="G54" s="90">
        <v>1</v>
      </c>
    </row>
    <row r="55" spans="1:7">
      <c r="A55" s="24"/>
      <c r="B55" s="34">
        <v>9</v>
      </c>
      <c r="C55" s="20" t="s">
        <v>305</v>
      </c>
      <c r="D55" s="20" t="s">
        <v>237</v>
      </c>
      <c r="E55" s="90"/>
      <c r="F55" s="90"/>
      <c r="G55" s="90">
        <v>1</v>
      </c>
    </row>
    <row r="56" spans="1:7">
      <c r="A56" s="24"/>
      <c r="B56" s="34">
        <v>10</v>
      </c>
      <c r="C56" s="22"/>
      <c r="D56" s="67"/>
      <c r="E56" s="90"/>
      <c r="F56" s="90"/>
      <c r="G56" s="90"/>
    </row>
    <row r="57" spans="1:7">
      <c r="A57" s="24"/>
      <c r="B57" s="34">
        <v>11</v>
      </c>
      <c r="C57" s="22"/>
      <c r="D57" s="67"/>
      <c r="E57" s="90"/>
      <c r="F57" s="90"/>
      <c r="G57" s="90"/>
    </row>
    <row r="58" spans="1:7">
      <c r="A58" s="24"/>
      <c r="B58" s="34">
        <v>12</v>
      </c>
      <c r="C58" s="22"/>
      <c r="D58" s="67"/>
      <c r="E58" s="90"/>
      <c r="F58" s="90"/>
      <c r="G58" s="90"/>
    </row>
    <row r="59" spans="1:7">
      <c r="A59" s="45"/>
      <c r="B59" s="34">
        <v>13</v>
      </c>
      <c r="C59" s="22"/>
      <c r="D59" s="67"/>
      <c r="E59" s="90"/>
      <c r="F59" s="90"/>
      <c r="G59" s="90"/>
    </row>
    <row r="60" spans="1:7">
      <c r="A60" s="24"/>
      <c r="B60" s="34"/>
      <c r="C60" s="22"/>
      <c r="E60" s="90"/>
      <c r="F60" s="90"/>
      <c r="G60" s="90"/>
    </row>
    <row r="61" spans="1:7">
      <c r="A61" s="27" t="s">
        <v>310</v>
      </c>
      <c r="B61" s="33"/>
      <c r="C61" s="37" t="s">
        <v>2</v>
      </c>
      <c r="D61" s="36" t="s">
        <v>25</v>
      </c>
      <c r="E61" s="90"/>
      <c r="F61" s="90"/>
      <c r="G61" s="90"/>
    </row>
    <row r="62" spans="1:7">
      <c r="A62" s="28" t="s">
        <v>223</v>
      </c>
      <c r="B62" s="34">
        <v>1</v>
      </c>
      <c r="C62" s="20" t="s">
        <v>312</v>
      </c>
      <c r="D62" s="22" t="s">
        <v>240</v>
      </c>
      <c r="E62" s="90"/>
      <c r="F62" s="90"/>
      <c r="G62" s="90">
        <v>1</v>
      </c>
    </row>
    <row r="63" spans="1:7">
      <c r="A63" s="16"/>
      <c r="B63" s="34">
        <v>2</v>
      </c>
      <c r="C63" s="67" t="s">
        <v>313</v>
      </c>
      <c r="D63" s="22" t="s">
        <v>240</v>
      </c>
      <c r="E63" s="90"/>
      <c r="F63" s="90"/>
      <c r="G63" s="90">
        <v>1</v>
      </c>
    </row>
    <row r="64" spans="1:7">
      <c r="A64" s="16"/>
      <c r="B64" s="34">
        <v>3</v>
      </c>
      <c r="C64" s="270" t="s">
        <v>314</v>
      </c>
      <c r="D64" s="22" t="s">
        <v>240</v>
      </c>
      <c r="E64" s="90"/>
      <c r="F64" s="90"/>
      <c r="G64" s="90">
        <v>1</v>
      </c>
    </row>
    <row r="65" spans="1:7">
      <c r="A65" s="16"/>
      <c r="B65" s="34">
        <v>4</v>
      </c>
      <c r="C65" s="67" t="s">
        <v>315</v>
      </c>
      <c r="D65" s="22" t="s">
        <v>240</v>
      </c>
      <c r="E65" s="90"/>
      <c r="F65" s="90"/>
      <c r="G65" s="90">
        <v>1</v>
      </c>
    </row>
    <row r="66" spans="1:7">
      <c r="A66" s="16"/>
      <c r="B66" s="34">
        <v>5</v>
      </c>
      <c r="C66" s="67" t="s">
        <v>316</v>
      </c>
      <c r="D66" s="22" t="s">
        <v>240</v>
      </c>
      <c r="E66" s="90"/>
      <c r="F66" s="90"/>
      <c r="G66" s="90">
        <v>1</v>
      </c>
    </row>
    <row r="67" spans="1:7">
      <c r="A67" s="16"/>
      <c r="B67" s="34">
        <v>6</v>
      </c>
      <c r="C67" s="67" t="s">
        <v>317</v>
      </c>
      <c r="D67" s="22" t="s">
        <v>240</v>
      </c>
      <c r="E67" s="90"/>
      <c r="F67" s="90"/>
      <c r="G67" s="90">
        <v>1</v>
      </c>
    </row>
    <row r="68" spans="1:7">
      <c r="A68" s="16"/>
      <c r="B68" s="34">
        <v>7</v>
      </c>
      <c r="C68" s="67" t="s">
        <v>318</v>
      </c>
      <c r="D68" s="22" t="s">
        <v>240</v>
      </c>
      <c r="E68" s="90"/>
      <c r="F68" s="90"/>
      <c r="G68" s="90">
        <v>1</v>
      </c>
    </row>
    <row r="69" spans="1:7">
      <c r="A69" s="16"/>
      <c r="B69" s="34">
        <v>8</v>
      </c>
      <c r="C69" s="67" t="s">
        <v>319</v>
      </c>
      <c r="D69" s="22" t="s">
        <v>240</v>
      </c>
      <c r="E69" s="90"/>
      <c r="F69" s="90"/>
      <c r="G69" s="90">
        <v>1</v>
      </c>
    </row>
    <row r="70" spans="1:7">
      <c r="A70" s="16"/>
      <c r="B70" s="34">
        <v>9</v>
      </c>
      <c r="C70" s="67" t="s">
        <v>320</v>
      </c>
      <c r="D70" s="22" t="s">
        <v>240</v>
      </c>
      <c r="E70" s="90"/>
      <c r="F70" s="90"/>
      <c r="G70" s="90">
        <v>1</v>
      </c>
    </row>
    <row r="71" spans="1:7">
      <c r="A71" s="17"/>
      <c r="B71" s="34">
        <v>10</v>
      </c>
      <c r="C71" s="22"/>
      <c r="D71" s="22"/>
      <c r="E71" s="90"/>
      <c r="F71" s="90"/>
      <c r="G71" s="90"/>
    </row>
    <row r="72" spans="1:7">
      <c r="A72" s="16"/>
      <c r="B72" s="34"/>
      <c r="C72" s="22"/>
      <c r="D72" s="25"/>
      <c r="E72" s="90"/>
      <c r="F72" s="90"/>
      <c r="G72" s="90"/>
    </row>
    <row r="73" spans="1:7">
      <c r="A73" s="27" t="s">
        <v>343</v>
      </c>
      <c r="B73" s="33"/>
      <c r="C73" s="37" t="s">
        <v>2</v>
      </c>
      <c r="D73" s="36" t="s">
        <v>25</v>
      </c>
      <c r="E73" s="90"/>
      <c r="F73" s="90"/>
      <c r="G73" s="90"/>
    </row>
    <row r="74" spans="1:7">
      <c r="A74" s="28" t="s">
        <v>223</v>
      </c>
      <c r="B74" s="34">
        <v>1</v>
      </c>
      <c r="C74" s="20" t="s">
        <v>329</v>
      </c>
      <c r="D74" s="67" t="s">
        <v>242</v>
      </c>
      <c r="E74" s="90"/>
      <c r="F74" s="90">
        <v>2</v>
      </c>
      <c r="G74" s="90"/>
    </row>
    <row r="75" spans="1:7">
      <c r="A75" s="16"/>
      <c r="B75" s="34">
        <v>2</v>
      </c>
      <c r="C75" s="22" t="s">
        <v>330</v>
      </c>
      <c r="D75" s="67" t="s">
        <v>242</v>
      </c>
      <c r="E75" s="90"/>
      <c r="F75" s="90"/>
      <c r="G75" s="90">
        <v>1</v>
      </c>
    </row>
    <row r="76" spans="1:7">
      <c r="A76" s="16"/>
      <c r="B76" s="34">
        <v>3</v>
      </c>
      <c r="C76" s="22" t="s">
        <v>331</v>
      </c>
      <c r="D76" s="67" t="s">
        <v>242</v>
      </c>
      <c r="E76" s="90"/>
      <c r="F76" s="90">
        <v>3</v>
      </c>
      <c r="G76" s="90"/>
    </row>
    <row r="77" spans="1:7">
      <c r="A77" s="16"/>
      <c r="B77" s="34">
        <v>4</v>
      </c>
      <c r="C77" s="22" t="s">
        <v>332</v>
      </c>
      <c r="D77" s="67" t="s">
        <v>243</v>
      </c>
      <c r="E77" s="90"/>
      <c r="F77" s="90"/>
      <c r="G77" s="90">
        <v>1</v>
      </c>
    </row>
    <row r="78" spans="1:7">
      <c r="A78" s="16"/>
      <c r="B78" s="34">
        <v>5</v>
      </c>
      <c r="C78" s="22" t="s">
        <v>333</v>
      </c>
      <c r="D78" s="67" t="s">
        <v>243</v>
      </c>
      <c r="E78" s="90"/>
      <c r="F78" s="90"/>
      <c r="G78" s="90">
        <v>1</v>
      </c>
    </row>
    <row r="79" spans="1:7">
      <c r="A79" s="16"/>
      <c r="B79" s="34">
        <v>6</v>
      </c>
      <c r="C79" s="22"/>
      <c r="D79" s="22"/>
      <c r="E79" s="90"/>
      <c r="F79" s="90"/>
      <c r="G79" s="90"/>
    </row>
    <row r="80" spans="1:7">
      <c r="A80" s="16"/>
      <c r="B80" s="34">
        <v>7</v>
      </c>
      <c r="C80" s="22"/>
      <c r="D80" s="22"/>
      <c r="E80" s="90"/>
      <c r="F80" s="90"/>
      <c r="G80" s="90"/>
    </row>
    <row r="81" spans="1:13">
      <c r="A81" s="17"/>
      <c r="B81" s="34">
        <v>8</v>
      </c>
      <c r="C81" s="22"/>
      <c r="D81" s="22"/>
      <c r="E81" s="90"/>
      <c r="F81" s="90"/>
      <c r="G81" s="90"/>
    </row>
    <row r="82" spans="1:13">
      <c r="A82" s="16"/>
      <c r="B82" s="34"/>
      <c r="C82" s="22"/>
      <c r="E82" s="90"/>
      <c r="F82" s="90"/>
      <c r="G82" s="90"/>
    </row>
    <row r="83" spans="1:13">
      <c r="A83" s="27" t="s">
        <v>222</v>
      </c>
      <c r="B83" s="33"/>
      <c r="C83" s="37" t="s">
        <v>2</v>
      </c>
      <c r="D83" s="36" t="s">
        <v>25</v>
      </c>
      <c r="E83" s="90"/>
      <c r="F83" s="90"/>
      <c r="G83" s="90"/>
    </row>
    <row r="84" spans="1:13">
      <c r="A84" s="28" t="s">
        <v>223</v>
      </c>
      <c r="B84" s="34">
        <v>1</v>
      </c>
      <c r="C84" s="22"/>
      <c r="D84" s="22"/>
      <c r="E84" s="90"/>
      <c r="F84" s="90"/>
      <c r="G84" s="90"/>
    </row>
    <row r="85" spans="1:13">
      <c r="A85" s="16"/>
      <c r="B85" s="34">
        <v>2</v>
      </c>
      <c r="C85" s="22"/>
      <c r="D85" s="22"/>
      <c r="E85" s="90"/>
      <c r="F85" s="90"/>
      <c r="G85" s="90"/>
    </row>
    <row r="86" spans="1:13">
      <c r="A86" s="16"/>
      <c r="B86" s="34">
        <v>3</v>
      </c>
      <c r="C86" s="22"/>
      <c r="D86" s="22"/>
      <c r="E86" s="90"/>
      <c r="F86" s="90"/>
      <c r="G86" s="90"/>
    </row>
    <row r="87" spans="1:13">
      <c r="A87" s="16"/>
      <c r="B87" s="34">
        <v>4</v>
      </c>
      <c r="C87" s="22"/>
      <c r="D87" s="22"/>
      <c r="E87" s="90"/>
      <c r="F87" s="90"/>
      <c r="G87" s="90"/>
    </row>
    <row r="88" spans="1:13">
      <c r="A88" s="16"/>
      <c r="B88" s="34">
        <v>5</v>
      </c>
      <c r="C88" s="22"/>
      <c r="D88" s="22"/>
      <c r="E88" s="90"/>
      <c r="F88" s="90"/>
      <c r="G88" s="90"/>
    </row>
    <row r="89" spans="1:13">
      <c r="A89" s="16"/>
      <c r="B89" s="34">
        <v>6</v>
      </c>
      <c r="C89" s="22"/>
      <c r="D89" s="22"/>
      <c r="E89" s="90"/>
      <c r="F89" s="90"/>
      <c r="G89" s="90"/>
    </row>
    <row r="90" spans="1:13">
      <c r="A90" s="17"/>
      <c r="B90" s="34">
        <v>7</v>
      </c>
      <c r="C90" s="22"/>
      <c r="D90" s="22"/>
      <c r="E90" s="90"/>
      <c r="F90" s="90"/>
      <c r="G90" s="90"/>
    </row>
    <row r="94" spans="1:13" ht="21">
      <c r="B94" s="102" t="s">
        <v>64</v>
      </c>
      <c r="C94" s="112"/>
      <c r="D94" s="267"/>
      <c r="E94" s="111"/>
      <c r="F94" s="113"/>
      <c r="G94" s="113"/>
      <c r="H94" s="121"/>
      <c r="I94" s="120"/>
      <c r="J94" s="120"/>
      <c r="K94" s="120"/>
      <c r="L94" s="120"/>
      <c r="M94" s="120"/>
    </row>
    <row r="95" spans="1:13" ht="21">
      <c r="B95" s="103"/>
      <c r="C95" s="104"/>
      <c r="D95" s="104"/>
      <c r="E95" s="105" t="s">
        <v>0</v>
      </c>
    </row>
    <row r="96" spans="1:13" ht="21">
      <c r="B96" s="106"/>
      <c r="C96" s="107" t="s">
        <v>61</v>
      </c>
      <c r="D96" s="107"/>
      <c r="E96" s="108">
        <v>3</v>
      </c>
    </row>
    <row r="97" spans="2:5" ht="21">
      <c r="B97" s="106"/>
      <c r="C97" s="109" t="s">
        <v>62</v>
      </c>
      <c r="D97" s="109"/>
      <c r="E97" s="110">
        <v>2</v>
      </c>
    </row>
    <row r="98" spans="2:5" ht="21">
      <c r="B98" s="106"/>
      <c r="C98" s="109" t="s">
        <v>63</v>
      </c>
      <c r="D98" s="109"/>
      <c r="E98" s="110">
        <v>1</v>
      </c>
    </row>
  </sheetData>
  <mergeCells count="1">
    <mergeCell ref="B4:B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คำชี้แจง</vt:lpstr>
      <vt:lpstr>รายละเอียดหัวข้อ </vt:lpstr>
      <vt:lpstr>ตัวอย่าง</vt:lpstr>
      <vt:lpstr>1. Sheet ตำบลและผู้รับผิดชอบ</vt:lpstr>
      <vt:lpstr>2. sheet หมู่บ้าน</vt:lpstr>
      <vt:lpstr>3. Sheet ผู้ป่วย 5 ปีย้อนหลัง</vt:lpstr>
      <vt:lpstr>4.ข้อมูลครัวเรือนเฉลี่ย 5 ปี</vt:lpstr>
      <vt:lpstr>5. ประชากรเฉลี่ย 5 ปี</vt:lpstr>
      <vt:lpstr>6. การเคลื่อนย้ายประชากร </vt:lpstr>
      <vt:lpstr>7. การมีส่วนร่วมป้องกันโรค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2018-05-14T02:50:15Z</cp:lastPrinted>
  <dcterms:created xsi:type="dcterms:W3CDTF">2013-07-20T01:49:22Z</dcterms:created>
  <dcterms:modified xsi:type="dcterms:W3CDTF">2019-05-30T04:25:19Z</dcterms:modified>
</cp:coreProperties>
</file>